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SIACHOQUE\Downloads\"/>
    </mc:Choice>
  </mc:AlternateContent>
  <xr:revisionPtr revIDLastSave="0" documentId="8_{1D761EC3-DB87-4A5C-A20E-FADFB633866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CONSOLIDADA'!$A$1:$R$158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8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58" i="7" l="1"/>
  <c r="R165" i="3"/>
  <c r="S165" i="3"/>
  <c r="T165" i="3"/>
  <c r="U165" i="3"/>
  <c r="V165" i="3"/>
  <c r="W165" i="3"/>
  <c r="Q165" i="3"/>
  <c r="Q155" i="7"/>
  <c r="Q154" i="7"/>
  <c r="O156" i="7"/>
  <c r="P156" i="7"/>
  <c r="Q156" i="7"/>
  <c r="H156" i="7"/>
  <c r="I156" i="7"/>
  <c r="J156" i="7"/>
  <c r="K156" i="7"/>
  <c r="L156" i="7"/>
  <c r="M156" i="7"/>
  <c r="N156" i="7"/>
  <c r="H6" i="7"/>
  <c r="H153" i="7" s="1"/>
  <c r="C125" i="7"/>
  <c r="A152" i="7"/>
  <c r="B152" i="7"/>
  <c r="C152" i="7"/>
  <c r="D152" i="7"/>
  <c r="E152" i="7"/>
  <c r="F152" i="7"/>
  <c r="G152" i="7"/>
  <c r="H152" i="7"/>
  <c r="I152" i="7"/>
  <c r="J152" i="7"/>
  <c r="L152" i="7"/>
  <c r="N152" i="7"/>
  <c r="P152" i="7"/>
  <c r="G6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G156" i="7" s="1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P157" i="7" s="1"/>
  <c r="N143" i="7"/>
  <c r="N157" i="7" s="1"/>
  <c r="L143" i="7"/>
  <c r="L157" i="7" s="1"/>
  <c r="J143" i="7"/>
  <c r="J157" i="7" s="1"/>
  <c r="I143" i="7"/>
  <c r="I157" i="7" s="1"/>
  <c r="H143" i="7"/>
  <c r="H157" i="7" s="1"/>
  <c r="G143" i="7"/>
  <c r="G157" i="7" s="1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55" i="7" s="1"/>
  <c r="N95" i="7"/>
  <c r="N155" i="7" s="1"/>
  <c r="L95" i="7"/>
  <c r="L155" i="7" s="1"/>
  <c r="J95" i="7"/>
  <c r="J155" i="7" s="1"/>
  <c r="I95" i="7"/>
  <c r="I155" i="7" s="1"/>
  <c r="H95" i="7"/>
  <c r="H155" i="7" s="1"/>
  <c r="G95" i="7"/>
  <c r="G155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54" i="7" s="1"/>
  <c r="N91" i="7"/>
  <c r="N154" i="7" s="1"/>
  <c r="L91" i="7"/>
  <c r="L154" i="7" s="1"/>
  <c r="J91" i="7"/>
  <c r="J154" i="7" s="1"/>
  <c r="I91" i="7"/>
  <c r="I154" i="7" s="1"/>
  <c r="H91" i="7"/>
  <c r="H154" i="7" s="1"/>
  <c r="G91" i="7"/>
  <c r="G154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53" i="7" s="1"/>
  <c r="N6" i="7"/>
  <c r="N153" i="7" s="1"/>
  <c r="L6" i="7"/>
  <c r="L153" i="7" s="1"/>
  <c r="J6" i="7"/>
  <c r="I6" i="7"/>
  <c r="I153" i="7" s="1"/>
  <c r="G153" i="7"/>
  <c r="F6" i="7"/>
  <c r="E6" i="7"/>
  <c r="D6" i="7"/>
  <c r="C6" i="7"/>
  <c r="B6" i="7"/>
  <c r="A6" i="7"/>
  <c r="L158" i="7" l="1"/>
  <c r="F6" i="8"/>
  <c r="J153" i="7"/>
  <c r="K6" i="7"/>
  <c r="K153" i="7" s="1"/>
  <c r="M110" i="7"/>
  <c r="R156" i="7"/>
  <c r="H5" i="8" s="1"/>
  <c r="C2" i="8"/>
  <c r="G158" i="7"/>
  <c r="K150" i="7"/>
  <c r="R58" i="7"/>
  <c r="E4" i="8"/>
  <c r="E3" i="8"/>
  <c r="F4" i="8"/>
  <c r="F3" i="8"/>
  <c r="R26" i="7"/>
  <c r="R46" i="7"/>
  <c r="R86" i="7"/>
  <c r="R106" i="7"/>
  <c r="R151" i="7"/>
  <c r="C4" i="8"/>
  <c r="C3" i="8"/>
  <c r="R66" i="7"/>
  <c r="G4" i="8"/>
  <c r="G3" i="8"/>
  <c r="B4" i="8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D2" i="8"/>
  <c r="R6" i="7"/>
  <c r="R116" i="7"/>
  <c r="R157" i="7"/>
  <c r="R148" i="7"/>
  <c r="R113" i="7"/>
  <c r="R11" i="7"/>
  <c r="R31" i="7"/>
  <c r="R51" i="7"/>
  <c r="R71" i="7"/>
  <c r="R91" i="7"/>
  <c r="R136" i="7"/>
  <c r="R8" i="7"/>
  <c r="R28" i="7"/>
  <c r="R48" i="7"/>
  <c r="R68" i="7"/>
  <c r="R88" i="7"/>
  <c r="R13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23" i="7"/>
  <c r="R120" i="7"/>
  <c r="R117" i="7"/>
  <c r="R24" i="7"/>
  <c r="R25" i="7"/>
  <c r="R18" i="7"/>
  <c r="R38" i="7"/>
  <c r="R78" i="7"/>
  <c r="R98" i="7"/>
  <c r="R143" i="7"/>
  <c r="D4" i="8"/>
  <c r="R95" i="7"/>
  <c r="R125" i="7"/>
  <c r="R12" i="7"/>
  <c r="R32" i="7"/>
  <c r="R52" i="7"/>
  <c r="R72" i="7"/>
  <c r="R92" i="7"/>
  <c r="R137" i="7"/>
  <c r="R122" i="7"/>
  <c r="R9" i="7"/>
  <c r="R69" i="7"/>
  <c r="R119" i="7"/>
  <c r="Q61" i="7"/>
  <c r="B5" i="8"/>
  <c r="O55" i="7"/>
  <c r="K111" i="7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58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O117" i="7"/>
  <c r="O116" i="7"/>
  <c r="O113" i="7"/>
  <c r="O110" i="7"/>
  <c r="O109" i="7"/>
  <c r="O108" i="7"/>
  <c r="M147" i="7"/>
  <c r="K128" i="7"/>
  <c r="M116" i="7"/>
  <c r="Q10" i="7"/>
  <c r="M12" i="7"/>
  <c r="K124" i="7"/>
  <c r="K122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55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57" i="7" s="1"/>
  <c r="E6" i="8" s="1"/>
  <c r="K145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53" i="7" s="1"/>
  <c r="M23" i="7"/>
  <c r="Q24" i="7"/>
  <c r="O30" i="7"/>
  <c r="M39" i="7"/>
  <c r="M40" i="7"/>
  <c r="Q43" i="7"/>
  <c r="K50" i="7"/>
  <c r="Q73" i="7"/>
  <c r="M76" i="7"/>
  <c r="O82" i="7"/>
  <c r="M88" i="7"/>
  <c r="O91" i="7"/>
  <c r="O154" i="7" s="1"/>
  <c r="Q94" i="7"/>
  <c r="O99" i="7"/>
  <c r="Q105" i="7"/>
  <c r="M107" i="7"/>
  <c r="K152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R152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55" i="7" s="1"/>
  <c r="M101" i="7"/>
  <c r="K106" i="7"/>
  <c r="Q107" i="7"/>
  <c r="K133" i="7"/>
  <c r="K136" i="7"/>
  <c r="Q143" i="7"/>
  <c r="Q157" i="7" s="1"/>
  <c r="K144" i="7"/>
  <c r="Q146" i="7"/>
  <c r="K12" i="7"/>
  <c r="M13" i="7"/>
  <c r="O14" i="7"/>
  <c r="K30" i="7"/>
  <c r="K58" i="7"/>
  <c r="M68" i="7"/>
  <c r="K76" i="7"/>
  <c r="Q81" i="7"/>
  <c r="M92" i="7"/>
  <c r="Q98" i="7"/>
  <c r="K99" i="7"/>
  <c r="O103" i="7"/>
  <c r="Q152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K96" i="7"/>
  <c r="O97" i="7"/>
  <c r="Q139" i="7"/>
  <c r="M141" i="7"/>
  <c r="O144" i="7"/>
  <c r="Q14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54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O150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55" i="7" s="1"/>
  <c r="O98" i="7"/>
  <c r="K102" i="7"/>
  <c r="Q103" i="7"/>
  <c r="O106" i="7"/>
  <c r="K134" i="7"/>
  <c r="Q136" i="7"/>
  <c r="Q140" i="7"/>
  <c r="K142" i="7"/>
  <c r="O143" i="7"/>
  <c r="O157" i="7" s="1"/>
  <c r="K148" i="7"/>
  <c r="M149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54" i="7" s="1"/>
  <c r="Q99" i="7"/>
  <c r="K100" i="7"/>
  <c r="O139" i="7"/>
  <c r="K141" i="7"/>
  <c r="Q144" i="7"/>
  <c r="Q145" i="7"/>
  <c r="M62" i="7"/>
  <c r="Q83" i="7"/>
  <c r="Q87" i="7"/>
  <c r="Q91" i="7"/>
  <c r="M97" i="7"/>
  <c r="M134" i="7"/>
  <c r="K138" i="7"/>
  <c r="M142" i="7"/>
  <c r="K151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53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53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M8" i="7"/>
  <c r="M9" i="7"/>
  <c r="K10" i="7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C5" i="8"/>
  <c r="Q100" i="7"/>
  <c r="M106" i="7"/>
  <c r="K107" i="7"/>
  <c r="O138" i="7"/>
  <c r="O104" i="7"/>
  <c r="Q137" i="7"/>
  <c r="M143" i="7"/>
  <c r="M157" i="7" s="1"/>
  <c r="G6" i="8" s="1"/>
  <c r="O151" i="7"/>
  <c r="O105" i="7"/>
  <c r="Q150" i="7"/>
  <c r="Q104" i="7"/>
  <c r="M133" i="7"/>
  <c r="M135" i="7"/>
  <c r="O142" i="7"/>
  <c r="M152" i="7"/>
  <c r="O152" i="7"/>
  <c r="K158" i="7" l="1"/>
  <c r="E7" i="8" s="1"/>
  <c r="B3" i="8"/>
  <c r="R154" i="7"/>
  <c r="H3" i="8" s="1"/>
  <c r="D5" i="8"/>
  <c r="D3" i="8"/>
  <c r="R155" i="7"/>
  <c r="H4" i="8" s="1"/>
  <c r="R153" i="7"/>
  <c r="H2" i="8" s="1"/>
  <c r="G2" i="8"/>
  <c r="P158" i="7"/>
  <c r="G7" i="8"/>
  <c r="B7" i="8"/>
  <c r="Q158" i="7"/>
  <c r="H158" i="7"/>
  <c r="C7" i="8" s="1"/>
  <c r="O158" i="7"/>
  <c r="M158" i="7"/>
  <c r="N158" i="7"/>
  <c r="F7" i="8" s="1"/>
  <c r="H6" i="8"/>
  <c r="D6" i="8"/>
  <c r="J158" i="7"/>
  <c r="D7" i="8" l="1"/>
  <c r="H7" i="8"/>
</calcChain>
</file>

<file path=xl/sharedStrings.xml><?xml version="1.0" encoding="utf-8"?>
<sst xmlns="http://schemas.openxmlformats.org/spreadsheetml/2006/main" count="10261" uniqueCount="453">
  <si>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</si>
  <si>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</si>
  <si>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</si>
  <si>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</si>
  <si>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</si>
  <si>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</si>
  <si>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</si>
  <si>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</si>
  <si>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</si>
  <si>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</si>
  <si>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</si>
  <si>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</si>
  <si>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</si>
  <si>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</si>
  <si>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</si>
  <si>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</si>
  <si>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</si>
  <si>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</si>
  <si>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</si>
  <si>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</si>
  <si>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</si>
  <si>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</si>
  <si>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</si>
  <si>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</si>
  <si>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</si>
  <si>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</si>
  <si>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</si>
  <si>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</si>
  <si>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</si>
  <si>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</si>
  <si>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</si>
  <si>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</si>
  <si>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</si>
  <si>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</si>
  <si>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</si>
  <si>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</si>
  <si>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</si>
  <si>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</si>
  <si>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</si>
  <si>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</si>
  <si>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</si>
  <si>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</si>
  <si>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</si>
  <si>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</si>
  <si>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</si>
  <si>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</si>
  <si>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</si>
  <si>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</si>
  <si>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</si>
  <si>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</si>
  <si>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</si>
  <si>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</si>
  <si>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</si>
  <si>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</si>
  <si>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</si>
  <si>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</si>
  <si>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</si>
  <si>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</si>
  <si>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</si>
  <si>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</si>
  <si>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</si>
  <si>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</si>
  <si>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</si>
  <si>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</si>
  <si>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</si>
  <si>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</si>
  <si>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</si>
  <si>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</si>
  <si>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</si>
  <si>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</si>
  <si>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</si>
  <si>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</si>
  <si>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</si>
  <si>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</si>
  <si>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</si>
  <si>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</si>
  <si>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</si>
  <si>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</si>
  <si>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</si>
  <si>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</si>
  <si>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</si>
  <si>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</si>
  <si>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</si>
  <si>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</si>
  <si>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</si>
  <si>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</si>
  <si>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</si>
  <si>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</si>
  <si>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</si>
  <si>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</si>
  <si>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</si>
  <si>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</si>
  <si>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</si>
  <si>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</si>
  <si>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</si>
  <si>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</si>
  <si>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</si>
  <si>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</si>
  <si>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</si>
  <si>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</si>
  <si>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</si>
  <si>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</si>
  <si>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</si>
  <si>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</si>
  <si>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</si>
  <si>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</si>
  <si>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</si>
  <si>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</si>
  <si>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</si>
  <si>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</si>
  <si>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</si>
  <si>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</si>
  <si>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</si>
  <si>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</si>
  <si>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</si>
  <si>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</si>
  <si>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</si>
  <si>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</si>
  <si>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</si>
  <si>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</si>
  <si>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</si>
  <si>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</si>
  <si>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</si>
  <si>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</si>
  <si>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</si>
  <si>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</si>
  <si>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</si>
  <si>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</si>
  <si>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</si>
  <si>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</si>
  <si>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</si>
  <si>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</si>
  <si>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</si>
  <si>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</si>
  <si>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</si>
  <si>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</si>
  <si>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</si>
  <si>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</si>
  <si>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</si>
  <si>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</si>
  <si>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</si>
  <si>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</si>
  <si>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</si>
  <si>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</si>
  <si>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</si>
  <si>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</si>
  <si>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</si>
  <si>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</si>
  <si>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21</t>
  </si>
  <si>
    <t>Propios</t>
  </si>
  <si>
    <t>VIÁTICOS DE LOS FUNCIONARIOS EN COMISIÓN</t>
  </si>
  <si>
    <t>A-02</t>
  </si>
  <si>
    <t>ADQUISICIÓN DE BIENES  Y SERVICIOS</t>
  </si>
  <si>
    <t>A ORGANIZACIONES INTERNACIONALES</t>
  </si>
  <si>
    <t>MEMBRESÍAS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</si>
  <si>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</si>
  <si>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</si>
  <si>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</si>
  <si>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</si>
  <si>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</si>
  <si>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</si>
  <si>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</si>
  <si>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</si>
  <si>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</si>
  <si>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</si>
  <si>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</si>
  <si>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</si>
  <si>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</si>
  <si>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</si>
  <si>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</si>
  <si>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</si>
  <si>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</si>
  <si>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</si>
  <si>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</si>
  <si>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</si>
  <si>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C-3204-0900-5-10101B</t>
  </si>
  <si>
    <t>1. ORDENAMIENTO DEL TERRITORIO ALREDEDOR DEL AGUA Y JUSTICIA AMBIENTAL / B. DEMOCRATIZACIÓN DEL CONOCIMIENTO, LA INFORMACIÓN AMBIENTAL Y DE RIESGO DE DESASTRES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</si>
  <si>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</si>
  <si>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</si>
  <si>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07</t>
  </si>
  <si>
    <t>IDEAM-GG-SUBDIRECCION ECOSISTEMAS E INFORMACION AMBIENTAL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</si>
  <si>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</si>
  <si>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</si>
  <si>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05</t>
  </si>
  <si>
    <t>IDEAM-GG-SUBDIRECCION HIDROLOGIA</t>
  </si>
  <si>
    <t>06</t>
  </si>
  <si>
    <t>IDEAM-GG-SUBDIRECCION METEOROLOGIA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</si>
  <si>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</si>
  <si>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</si>
  <si>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04</t>
  </si>
  <si>
    <t>08</t>
  </si>
  <si>
    <t>IDEAM-GG-SUBDIRECCION ESTUDIOS AMBIENTALES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</si>
  <si>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</si>
  <si>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</si>
  <si>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20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</si>
  <si>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</si>
  <si>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</si>
  <si>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</si>
  <si>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</si>
  <si>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</si>
  <si>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</si>
  <si>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</si>
  <si>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</si>
  <si>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</si>
  <si>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</si>
  <si>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</si>
  <si>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</si>
  <si>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01</t>
  </si>
  <si>
    <t>IDEAM-GG-DIRECCION GENERAL</t>
  </si>
  <si>
    <t>14</t>
  </si>
  <si>
    <t>IDEAM-GG-OFICINA ASESORA DE PLANEACION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</si>
  <si>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</si>
  <si>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</si>
  <si>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</si>
  <si>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</si>
  <si>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</si>
  <si>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</si>
  <si>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</si>
  <si>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</si>
  <si>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</si>
  <si>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</si>
  <si>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</si>
  <si>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RESERVAS PRESUPUESTALES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</si>
  <si>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</si>
  <si>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</si>
  <si>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</si>
  <si>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</si>
  <si>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</si>
  <si>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</si>
  <si>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</si>
  <si>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</si>
  <si>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</si>
  <si>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</si>
  <si>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</si>
  <si>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</si>
  <si>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</si>
  <si>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</si>
  <si>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REC.</t>
  </si>
  <si>
    <t>TOTAL
COMPROMISO 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</si>
  <si>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</si>
  <si>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</si>
  <si>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</si>
  <si>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</si>
  <si>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</si>
  <si>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</si>
  <si>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</si>
  <si>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</si>
  <si>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</si>
  <si>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RECURSOS CORRIENTES</t>
  </si>
  <si>
    <t>OTROS RECURSOS DEL TESORO</t>
  </si>
  <si>
    <t>GASTOS DE PERSONAL</t>
  </si>
  <si>
    <t>PLANTA DE PERSONAL PERMANENTE</t>
  </si>
  <si>
    <t>001</t>
  </si>
  <si>
    <t>FACTORES SALARIALES COMUNES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</si>
  <si>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</si>
  <si>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</si>
  <si>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</si>
  <si>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</si>
  <si>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</si>
  <si>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</si>
  <si>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</si>
  <si>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</si>
  <si>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</si>
  <si>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FACTORES SALARIALES ESPECIALES</t>
  </si>
  <si>
    <t>PRESTACIONES SOCIALES SEGÚN DEFINICIÓN LEGAL</t>
  </si>
  <si>
    <t>016</t>
  </si>
  <si>
    <t>030</t>
  </si>
  <si>
    <t>038</t>
  </si>
  <si>
    <t>QUINQUENIOS</t>
  </si>
  <si>
    <t>ADQUISICIÓN DE ACTIVOS NO FINANCIEROS</t>
  </si>
  <si>
    <t>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</si>
  <si>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</si>
  <si>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</si>
  <si>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</si>
  <si>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</si>
  <si>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</si>
  <si>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</si>
  <si>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</si>
  <si>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CARGA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</si>
  <si>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</si>
  <si>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</si>
  <si>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</si>
  <si>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TRANSFERENCIAS CORRIENTES</t>
  </si>
  <si>
    <t>PRESTACIONES PARA CUBRIR RIESGOS SOCIALES</t>
  </si>
  <si>
    <t>PRESTACIONES SOCIALES RELACIONADAS CON EL EMPLEO</t>
  </si>
  <si>
    <t>012</t>
  </si>
  <si>
    <t>FALLOS NACIONALES</t>
  </si>
  <si>
    <t>GASTOS POR TRIBUTOS, MULTAS, SANCIONES E INTERESES DE MORA</t>
  </si>
  <si>
    <t>IMPUESTOS TERRITORIALES</t>
  </si>
  <si>
    <t>CONTRIBUCIONES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</si>
  <si>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</si>
  <si>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</si>
  <si>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</si>
  <si>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</si>
  <si>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</si>
  <si>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</si>
  <si>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10101B</t>
  </si>
  <si>
    <t>3299</t>
  </si>
  <si>
    <t>FORTALECIMIENTO Y APOYO A LA GESTIÓN INSTITUCIONAL DEL SECTOR AMBIENTE Y DESARROLLO SOSTENIBLE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</si>
  <si>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</si>
  <si>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</si>
  <si>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</si>
  <si>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3299011</t>
  </si>
  <si>
    <t>SEDES ADECUADAS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</si>
  <si>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</si>
  <si>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</si>
  <si>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</si>
  <si>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</si>
  <si>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</si>
  <si>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</si>
  <si>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</si>
  <si>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</si>
  <si>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</si>
  <si>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</si>
  <si>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03 IDEAM-GG-DG.OFICINA INFORMATICA</t>
  </si>
  <si>
    <t>3299065</t>
  </si>
  <si>
    <t>SERVICIOS TECNOLÓGICOS</t>
  </si>
  <si>
    <t>04 IDEAM-GG-DG.OFICINA DEL SERVICIO DE PRONOSTICOS Y ALERTAS</t>
  </si>
  <si>
    <t>OTROS RECURSOS DE TESORERIA</t>
  </si>
  <si>
    <t>3204043</t>
  </si>
  <si>
    <t>SERVICIO DE INFORMACIÓN DE DATOS CLIMÁTICOS Y MONITOREO</t>
  </si>
  <si>
    <t>5</t>
  </si>
  <si>
    <t>FORTALECIMIENTO DEL CONOCIMIENTO E INFORMACIÓN PARA LA CONSERVACIÓN, RECUPERACIÓN Y RESTAURACIÓN AMBIENTAL  NACIONAL</t>
  </si>
  <si>
    <t>05 IDEAM-GG-SUBDIRECCION HIDROLOGIA</t>
  </si>
  <si>
    <t>INGRESOS CORRIENTES</t>
  </si>
  <si>
    <t>3204041</t>
  </si>
  <si>
    <t>ESTACIONES METEOROLÓGICAS MEJORADAS</t>
  </si>
  <si>
    <t>06 IDEAM-GG-SUBDIRECCION METEOROLOGIA</t>
  </si>
  <si>
    <t>0601 IDEAM-GG - SUBD. METEOROLOGÍA - CONVENIO 449-2021 (OMM)</t>
  </si>
  <si>
    <t>07 IDEAM-GG-SUBDIRECCION ECOSISTEMAS E INFORMACION AMBIENTAL</t>
  </si>
  <si>
    <t>3204014</t>
  </si>
  <si>
    <t>SERVICIO DE MONITOREO DE LA BIODIVERSIDAD Y LOS SERVICIO ECO SISTÉMICOS</t>
  </si>
  <si>
    <t>08 IDEAM-GG-SUBDIRECCION ESTUDIOS AMBIENTALES</t>
  </si>
  <si>
    <t>3204048</t>
  </si>
  <si>
    <t>SERVICIO DE ADMINISTRACION DE LOS SISTEMAS DE INFORMACIÓN PARA LOS PROCESOS DE TOMA DE DECISIONES</t>
  </si>
  <si>
    <t>3204007</t>
  </si>
  <si>
    <t>SERVICIO DE ACREDITACIÓN DE LABORATORIOS Y ORGANIZACIONES</t>
  </si>
  <si>
    <t>14 IDEAM-GG-OFICINA ASESORA DE PLANEACION</t>
  </si>
  <si>
    <t>ACTUAL</t>
  </si>
  <si>
    <t>01 IDEAM-GG-DIRECCION GENERAL</t>
  </si>
  <si>
    <t>MAQUINARIA Y EQUIPO</t>
  </si>
  <si>
    <t>A GOBIERNOS Y ORGANIZACIONES INTERNACIONALES</t>
  </si>
  <si>
    <t>096</t>
  </si>
  <si>
    <t>INSTITUTO INTERAMERICANO PARA LA INVESTIGACION DEL CAMBIO GLOBAL -IAI-CONTRIBUCION VOLUNTARIA (LEY 304 DE 1996)</t>
  </si>
  <si>
    <t>320-1 CONVENIO No 379/2025 CAM SUB HIDROLOGIA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</si>
  <si>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</si>
  <si>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</si>
  <si>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</si>
  <si>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</si>
  <si>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</si>
  <si>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</si>
  <si>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</si>
  <si>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</si>
  <si>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</si>
  <si>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</si>
  <si>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</si>
  <si>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</si>
  <si>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</si>
  <si>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</si>
  <si>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</si>
  <si>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</si>
  <si>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</si>
  <si>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</si>
  <si>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</si>
  <si>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</si>
  <si>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</si>
  <si>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</si>
  <si>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</t>
  </si>
  <si>
    <t>A-01-01</t>
  </si>
  <si>
    <t>A-01-01-01-001</t>
  </si>
  <si>
    <t>A-01-01-01-002</t>
  </si>
  <si>
    <t>A-01-01-03-001</t>
  </si>
  <si>
    <t>A-01-01-03-038</t>
  </si>
  <si>
    <t>A-02-02</t>
  </si>
  <si>
    <t>A-02-02-01</t>
  </si>
  <si>
    <t>A-02-02-01-002</t>
  </si>
  <si>
    <t>A-02-02-01-003</t>
  </si>
  <si>
    <t>A-02-02-01-004</t>
  </si>
  <si>
    <t>A-02-02-02</t>
  </si>
  <si>
    <t>A-02-02-02-006</t>
  </si>
  <si>
    <t>A-02-02-02-007</t>
  </si>
  <si>
    <t>A-02-02-02-008</t>
  </si>
  <si>
    <t>A-02-02-02-009</t>
  </si>
  <si>
    <t>A-03</t>
  </si>
  <si>
    <t>A-03-04</t>
  </si>
  <si>
    <t>A-03-04-02</t>
  </si>
  <si>
    <t>A-03-10-01</t>
  </si>
  <si>
    <t>A-08</t>
  </si>
  <si>
    <t>A-08-01-02</t>
  </si>
  <si>
    <t>A-08-04</t>
  </si>
  <si>
    <t>C-3204</t>
  </si>
  <si>
    <t>C-3204-0900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</si>
  <si>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</si>
  <si>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</si>
  <si>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</si>
  <si>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</si>
  <si>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</si>
  <si>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</t>
  </si>
  <si>
    <t>C-3299-0900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</si>
  <si>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</si>
  <si>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</si>
  <si>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</si>
  <si>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</si>
  <si>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</si>
  <si>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</si>
  <si>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</si>
  <si>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</si>
  <si>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</si>
  <si>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</si>
  <si>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</si>
  <si>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</si>
  <si>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</si>
  <si>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</si>
  <si>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</si>
  <si>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</si>
  <si>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</si>
  <si>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</si>
  <si>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</si>
  <si>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</si>
  <si>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</si>
  <si>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</si>
  <si>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</si>
  <si>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</si>
  <si>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</si>
  <si>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A-FUNCIONAMIENTO RECURSO 21</t>
  </si>
  <si>
    <t>Ramiro Antonio Villegas Romero</t>
  </si>
  <si>
    <t>Coordinador Grupo de Presupuesto</t>
  </si>
  <si>
    <t>C-INVERSION RECURSO 20</t>
  </si>
  <si>
    <t>TOTAL FUNC.+SERV.DEUDA+INVERSIÓN</t>
  </si>
  <si>
    <t>TIPO DE GASTO</t>
  </si>
  <si>
    <t>TOTAL</t>
  </si>
  <si>
    <t>MHlsiachoq LEIDY ANDREA SIACHOQUE GARZON</t>
  </si>
  <si>
    <t>MHlsiachoq</t>
  </si>
  <si>
    <t>LEIDY ANDREA SIACHOQUE GARZON</t>
  </si>
  <si>
    <t>A-02-02-02-006-005</t>
  </si>
  <si>
    <t>A-08-03</t>
  </si>
  <si>
    <t>TASAS Y DERECHOS ADMINISTRATIVOS</t>
  </si>
  <si>
    <t>2026</t>
  </si>
  <si>
    <t>1/01/2026 A 31/12/2026</t>
  </si>
  <si>
    <t>C-INVERSION RECURSO 11</t>
  </si>
  <si>
    <t>EJECUCIÓN CONSOLIDADA A 31 DE  ENERO 2026</t>
  </si>
  <si>
    <t>INSTITUTO DE HIDROLOGIA, METEOROLOGIA Y ESTUDIOS AMBIENTALES - IDEAM</t>
  </si>
  <si>
    <t>2026-02-28-4:02 p. m.</t>
  </si>
  <si>
    <t>IDEAM-GG-DG.OFICINA INFORMATICA</t>
  </si>
  <si>
    <t>IDEAM-GG-DG.OFICINA DEL SERVICIO DE PRONOSTICOS Y ALERTAS</t>
  </si>
  <si>
    <t>2026-02-28-4:08 p. m.</t>
  </si>
  <si>
    <t>APROPIACION
VIGENTE DEP.GSTO.</t>
  </si>
  <si>
    <t>TOTAL CDP
DEP.GSTOS</t>
  </si>
  <si>
    <t>APROPIACION
DISPONIBLE DEP.GSTO.</t>
  </si>
  <si>
    <t>TOTAL CDP
MODIFICACION DEP.GSTOS</t>
  </si>
  <si>
    <t>CDP POR COMPROMETER
DEP.GSTOS</t>
  </si>
  <si>
    <t>2026-02-28-4:13 p. m.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</si>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</sst>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4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Arial Narrow"/>
      <family val="2"/>
    </font>
    <font>
      <sz val="9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 wrapText="1" readingOrder="1"/>
    </xf>
    <xf numFmtId="4" fontId="4" fillId="2" borderId="14" xfId="0" applyNumberFormat="1" applyFont="1" applyFill="1" applyBorder="1" applyAlignment="1">
      <alignment horizontal="center" vertical="center" wrapText="1" readingOrder="1"/>
    </xf>
    <xf numFmtId="4" fontId="4" fillId="2" borderId="15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0" fontId="5" fillId="0" borderId="16" xfId="0" applyNumberFormat="1" applyFont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 wrapText="1" readingOrder="1"/>
    </xf>
    <xf numFmtId="4" fontId="4" fillId="5" borderId="23" xfId="0" applyNumberFormat="1" applyFont="1" applyFill="1" applyBorder="1" applyAlignment="1">
      <alignment horizontal="center" vertical="center" wrapText="1" readingOrder="1"/>
    </xf>
    <xf numFmtId="10" fontId="4" fillId="6" borderId="2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4" xfId="1" applyFont="1" applyFill="1" applyBorder="1" applyAlignment="1">
      <alignment horizontal="left" vertical="center"/>
    </xf>
    <xf numFmtId="42" fontId="4" fillId="6" borderId="26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2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35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3" borderId="10" xfId="0" applyFont="1" applyFill="1" applyBorder="1"/>
    <xf numFmtId="0" fontId="2" fillId="3" borderId="1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12" fillId="0" borderId="0" xfId="0" applyFont="1"/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2" fillId="0" borderId="42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 readingOrder="1"/>
    </xf>
    <xf numFmtId="0" fontId="16" fillId="0" borderId="4" xfId="0" applyFont="1" applyBorder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43" fontId="17" fillId="0" borderId="4" xfId="2" applyFont="1" applyBorder="1" applyAlignment="1">
      <alignment horizontal="right" vertical="top" wrapText="1" readingOrder="1"/>
    </xf>
    <xf numFmtId="0" fontId="15" fillId="0" borderId="2" xfId="0" applyFont="1" applyBorder="1" applyAlignment="1">
      <alignment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31" fillId="0" borderId="5" xfId="0" applyFont="1" applyBorder="1" applyAlignment="1">
      <alignment horizontal="right" vertical="center" wrapText="1" readingOrder="1"/>
    </xf>
    <xf numFmtId="0" fontId="32" fillId="0" borderId="5" xfId="0" applyFont="1" applyBorder="1" applyAlignment="1">
      <alignment horizontal="center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0" fontId="32" fillId="0" borderId="5" xfId="0" applyFont="1" applyBorder="1" applyAlignment="1">
      <alignment vertical="center" wrapText="1" readingOrder="1"/>
    </xf>
    <xf numFmtId="164" fontId="32" fillId="0" borderId="5" xfId="0" applyNumberFormat="1" applyFont="1" applyBorder="1" applyAlignment="1">
      <alignment horizontal="right" vertical="center" wrapText="1" readingOrder="1"/>
    </xf>
    <xf numFmtId="0" fontId="33" fillId="0" borderId="0" xfId="0" applyFont="1"/>
    <xf numFmtId="43" fontId="12" fillId="0" borderId="0" xfId="2" applyFont="1"/>
    <xf numFmtId="0" fontId="17" fillId="0" borderId="4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6" fillId="0" borderId="4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vertical="center" wrapText="1" readingOrder="1"/>
    </xf>
    <xf numFmtId="0" fontId="26" fillId="0" borderId="0" xfId="0" applyFont="1" applyAlignment="1">
      <alignment vertical="center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8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23" fillId="0" borderId="0" xfId="0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0" fontId="12" fillId="0" borderId="2" xfId="0" applyFont="1" applyBorder="1" applyAlignment="1">
      <alignment vertical="top" wrapText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4" fillId="3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9" fontId="9" fillId="3" borderId="36" xfId="3" applyFont="1" applyFill="1" applyBorder="1" applyAlignment="1">
      <alignment horizontal="left" wrapText="1"/>
    </xf>
    <xf numFmtId="9" fontId="9" fillId="3" borderId="30" xfId="3" applyFont="1" applyFill="1" applyBorder="1" applyAlignment="1">
      <alignment horizontal="left" wrapText="1"/>
    </xf>
    <xf numFmtId="9" fontId="9" fillId="3" borderId="37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64071700000</c:v>
                </c:pt>
                <c:pt idx="1">
                  <c:v>64065871695.5</c:v>
                </c:pt>
                <c:pt idx="2">
                  <c:v>15752257006.809999</c:v>
                </c:pt>
                <c:pt idx="3" formatCode="0.00%">
                  <c:v>0.24585358288932554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260000000</c:v>
                </c:pt>
                <c:pt idx="1">
                  <c:v>260000000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189450000</c:v>
                </c:pt>
                <c:pt idx="1">
                  <c:v>189450000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53041749644.699997</c:v>
                </c:pt>
                <c:pt idx="1">
                  <c:v>53041749644.699997</c:v>
                </c:pt>
                <c:pt idx="2">
                  <c:v>28113677371</c:v>
                </c:pt>
                <c:pt idx="3" formatCode="0.00%">
                  <c:v>0.53002922338194691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4439005000</c:v>
                </c:pt>
                <c:pt idx="1">
                  <c:v>3899000000</c:v>
                </c:pt>
                <c:pt idx="2">
                  <c:v>3257187945</c:v>
                </c:pt>
                <c:pt idx="3" formatCode="0.00%">
                  <c:v>0.7337653246617204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122001904644.7</c:v>
                </c:pt>
                <c:pt idx="1">
                  <c:v>121456071340.2</c:v>
                </c:pt>
                <c:pt idx="2">
                  <c:v>47123122322.809998</c:v>
                </c:pt>
                <c:pt idx="3" formatCode="0.00%">
                  <c:v>0.38624907094724703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68580</xdr:rowOff>
    </xdr:from>
    <xdr:to>
      <xdr:col>1</xdr:col>
      <xdr:colOff>726440</xdr:colOff>
      <xdr:row>11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152400"/>
          <a:ext cx="1823720" cy="84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44726</xdr:rowOff>
    </xdr:from>
    <xdr:to>
      <xdr:col>9</xdr:col>
      <xdr:colOff>155714</xdr:colOff>
      <xdr:row>6</xdr:row>
      <xdr:rowOff>41965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7735"/>
          <a:ext cx="1845366" cy="6996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7189</xdr:rowOff>
    </xdr:from>
    <xdr:to>
      <xdr:col>9</xdr:col>
      <xdr:colOff>155994</xdr:colOff>
      <xdr:row>6</xdr:row>
      <xdr:rowOff>50559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7831"/>
          <a:ext cx="1816579" cy="697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2" totalsRowCount="1">
  <autoFilter ref="A5:R151" xr:uid="{00000000-0009-0000-0100-000003000000}">
    <filterColumn colId="5">
      <filters>
        <filter val="11"/>
      </filters>
    </filterColumn>
  </autoFilter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+H152-J152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+J152-L152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+L152-N152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+N152-P152</totalsRowFormula>
    </tableColumn>
    <tableColumn id="18" xr3:uid="{00000000-0010-0000-0000-000012000000}" name="% DE EJECUCIÓN" totalsRowFunction="custom" dataDxfId="12" totalsRowDxfId="11">
      <totalsRowFormula>+J152/G152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262"/>
  <sheetViews>
    <sheetView showGridLines="0" topLeftCell="M20" zoomScaleNormal="100" workbookViewId="0">
      <selection activeCell="V15" sqref="V15:V262"/>
    </sheetView>
  </sheetViews>
  <sheetFormatPr baseColWidth="10" defaultColWidth="11.5703125" defaultRowHeight="15" x14ac:dyDescent="0.25"/>
  <cols>
    <col min="1" max="1" width="16.28515625" style="59" customWidth="1"/>
    <col min="2" max="2" width="10.7109375" style="59" customWidth="1"/>
    <col min="3" max="3" width="43.28515625" style="59" customWidth="1"/>
    <col min="4" max="4" width="16.28515625" style="59" customWidth="1"/>
    <col min="5" max="5" width="0" style="59" hidden="1" customWidth="1"/>
    <col min="6" max="6" width="5.42578125" style="59" customWidth="1"/>
    <col min="7" max="7" width="18.85546875" style="59" customWidth="1"/>
    <col min="8" max="8" width="1.28515625" style="59" customWidth="1"/>
    <col min="9" max="9" width="13.42578125" style="59" customWidth="1"/>
    <col min="10" max="10" width="1.28515625" style="59" customWidth="1"/>
    <col min="11" max="11" width="7.28515625" style="59" customWidth="1"/>
    <col min="12" max="12" width="6.140625" style="59" customWidth="1"/>
    <col min="13" max="13" width="16.28515625" style="59" customWidth="1"/>
    <col min="14" max="14" width="4" style="59" customWidth="1"/>
    <col min="15" max="15" width="6.7109375" style="59" customWidth="1"/>
    <col min="16" max="16" width="43.28515625" style="59" customWidth="1"/>
    <col min="17" max="19" width="10.7109375" style="59" customWidth="1"/>
    <col min="20" max="32" width="16.28515625" style="59" customWidth="1"/>
    <col min="33" max="33" width="13.42578125" style="59" customWidth="1"/>
    <col min="34" max="34" width="13.5703125" style="59" customWidth="1"/>
    <col min="35" max="40" width="16.28515625" style="59" customWidth="1"/>
    <col min="41" max="16384" width="11.5703125" style="59"/>
  </cols>
  <sheetData>
    <row r="1" spans="1:40" ht="7.15" customHeigh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40" ht="13.7" customHeight="1" x14ac:dyDescent="0.25">
      <c r="A2" s="96"/>
      <c r="B2" s="97"/>
      <c r="C2" s="98" t="s">
        <v>0</v>
      </c>
      <c r="D2" s="97"/>
      <c r="G2" s="60" t="s">
        <v>1</v>
      </c>
      <c r="I2" s="99" t="s">
        <v>432</v>
      </c>
      <c r="K2" s="99" t="s">
        <v>433</v>
      </c>
      <c r="L2" s="97"/>
      <c r="M2" s="97"/>
      <c r="N2" s="97"/>
      <c r="O2" s="62"/>
    </row>
    <row r="3" spans="1:40" ht="0.6" customHeight="1" x14ac:dyDescent="0.25">
      <c r="A3" s="96"/>
      <c r="B3" s="97"/>
      <c r="C3" s="97"/>
      <c r="D3" s="97"/>
      <c r="I3" s="97"/>
      <c r="K3" s="97"/>
      <c r="L3" s="97"/>
      <c r="M3" s="97"/>
      <c r="N3" s="97"/>
      <c r="O3" s="62"/>
    </row>
    <row r="4" spans="1:40" ht="0" hidden="1" customHeight="1" x14ac:dyDescent="0.25">
      <c r="A4" s="96"/>
      <c r="B4" s="97"/>
      <c r="C4" s="97"/>
      <c r="D4" s="97"/>
      <c r="O4" s="62"/>
    </row>
    <row r="5" spans="1:40" ht="14.1" customHeight="1" x14ac:dyDescent="0.25">
      <c r="A5" s="96"/>
      <c r="B5" s="97"/>
      <c r="C5" s="97"/>
      <c r="D5" s="97"/>
      <c r="G5" s="100" t="s">
        <v>2</v>
      </c>
      <c r="I5" s="61" t="s">
        <v>3</v>
      </c>
      <c r="K5" s="99" t="s">
        <v>441</v>
      </c>
      <c r="L5" s="97"/>
      <c r="M5" s="97"/>
      <c r="N5" s="97"/>
      <c r="O5" s="62"/>
    </row>
    <row r="6" spans="1:40" ht="14.1" customHeight="1" x14ac:dyDescent="0.25">
      <c r="A6" s="96"/>
      <c r="B6" s="97"/>
      <c r="C6" s="97"/>
      <c r="D6" s="97"/>
      <c r="G6" s="97"/>
      <c r="O6" s="62"/>
    </row>
    <row r="7" spans="1:40" ht="0" hidden="1" customHeight="1" x14ac:dyDescent="0.25">
      <c r="A7" s="96"/>
      <c r="B7" s="97"/>
      <c r="C7" s="97"/>
      <c r="D7" s="97"/>
      <c r="O7" s="62"/>
    </row>
    <row r="8" spans="1:40" ht="7.15" customHeight="1" x14ac:dyDescent="0.25">
      <c r="A8" s="96"/>
      <c r="B8" s="97"/>
      <c r="C8" s="97"/>
      <c r="D8" s="97"/>
      <c r="G8" s="100" t="s">
        <v>4</v>
      </c>
      <c r="I8" s="101" t="s">
        <v>442</v>
      </c>
      <c r="J8" s="97"/>
      <c r="K8" s="97"/>
      <c r="O8" s="62"/>
    </row>
    <row r="9" spans="1:40" ht="6.6" customHeight="1" x14ac:dyDescent="0.25">
      <c r="A9" s="96"/>
      <c r="B9" s="97"/>
      <c r="G9" s="97"/>
      <c r="I9" s="97"/>
      <c r="J9" s="97"/>
      <c r="K9" s="97"/>
      <c r="O9" s="62"/>
    </row>
    <row r="10" spans="1:40" ht="0.6" customHeight="1" x14ac:dyDescent="0.25">
      <c r="A10" s="96"/>
      <c r="B10" s="97"/>
      <c r="I10" s="97"/>
      <c r="J10" s="97"/>
      <c r="K10" s="97"/>
      <c r="O10" s="62"/>
    </row>
    <row r="11" spans="1:40" ht="10.9" customHeight="1" x14ac:dyDescent="0.25">
      <c r="A11" s="96"/>
      <c r="B11" s="97"/>
      <c r="O11" s="62"/>
    </row>
    <row r="12" spans="1:40" ht="10.15" customHeight="1" x14ac:dyDescent="0.25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1:40" ht="14.25" customHeight="1" x14ac:dyDescent="0.25"/>
    <row r="14" spans="1:40" ht="22.5" x14ac:dyDescent="0.25">
      <c r="A14" s="66" t="s">
        <v>5</v>
      </c>
      <c r="B14" s="102" t="s">
        <v>6</v>
      </c>
      <c r="C14" s="94"/>
      <c r="D14" s="102" t="s">
        <v>7</v>
      </c>
      <c r="E14" s="95"/>
      <c r="F14" s="95"/>
      <c r="G14" s="95"/>
      <c r="H14" s="95"/>
      <c r="I14" s="95"/>
      <c r="J14" s="95"/>
      <c r="K14" s="95"/>
      <c r="L14" s="94"/>
      <c r="M14" s="102" t="s">
        <v>8</v>
      </c>
      <c r="N14" s="95"/>
      <c r="O14" s="95"/>
      <c r="P14" s="94"/>
      <c r="Q14" s="66" t="s">
        <v>9</v>
      </c>
      <c r="R14" s="66" t="s">
        <v>10</v>
      </c>
      <c r="S14" s="66" t="s">
        <v>11</v>
      </c>
      <c r="T14" s="66" t="s">
        <v>12</v>
      </c>
      <c r="U14" s="66" t="s">
        <v>13</v>
      </c>
      <c r="V14" s="66" t="s">
        <v>14</v>
      </c>
      <c r="W14" s="66" t="s">
        <v>15</v>
      </c>
      <c r="X14" s="66" t="s">
        <v>16</v>
      </c>
      <c r="Y14" s="66" t="s">
        <v>17</v>
      </c>
      <c r="Z14" s="66" t="s">
        <v>18</v>
      </c>
      <c r="AA14" s="66" t="s">
        <v>19</v>
      </c>
      <c r="AB14" s="67" t="s">
        <v>20</v>
      </c>
      <c r="AC14" s="67" t="s">
        <v>21</v>
      </c>
      <c r="AD14" s="67" t="s">
        <v>22</v>
      </c>
      <c r="AE14" s="67" t="s">
        <v>23</v>
      </c>
      <c r="AF14" s="67" t="s">
        <v>24</v>
      </c>
      <c r="AG14" s="67" t="s">
        <v>25</v>
      </c>
      <c r="AH14" s="67" t="s">
        <v>26</v>
      </c>
      <c r="AI14" s="67" t="s">
        <v>27</v>
      </c>
      <c r="AJ14" s="67" t="s">
        <v>28</v>
      </c>
      <c r="AK14" s="67" t="s">
        <v>29</v>
      </c>
      <c r="AL14" s="67" t="s">
        <v>30</v>
      </c>
      <c r="AM14" s="67" t="s">
        <v>31</v>
      </c>
      <c r="AN14" s="67" t="s">
        <v>32</v>
      </c>
    </row>
    <row r="15" spans="1:40" x14ac:dyDescent="0.25">
      <c r="A15" s="68" t="s">
        <v>3</v>
      </c>
      <c r="B15" s="93" t="s">
        <v>441</v>
      </c>
      <c r="C15" s="94"/>
      <c r="D15" s="68" t="s">
        <v>33</v>
      </c>
      <c r="F15" s="93" t="s">
        <v>33</v>
      </c>
      <c r="G15" s="95"/>
      <c r="H15" s="95"/>
      <c r="I15" s="95"/>
      <c r="J15" s="95"/>
      <c r="K15" s="95"/>
      <c r="L15" s="94"/>
      <c r="M15" s="68" t="s">
        <v>34</v>
      </c>
      <c r="N15" s="93" t="s">
        <v>35</v>
      </c>
      <c r="O15" s="95"/>
      <c r="P15" s="94"/>
      <c r="Q15" s="68" t="s">
        <v>36</v>
      </c>
      <c r="R15" s="68" t="s">
        <v>37</v>
      </c>
      <c r="S15" s="68" t="s">
        <v>38</v>
      </c>
      <c r="T15" s="69">
        <v>27697300000</v>
      </c>
      <c r="U15" s="69">
        <v>0</v>
      </c>
      <c r="V15" s="69">
        <v>0</v>
      </c>
      <c r="W15" s="69">
        <v>0</v>
      </c>
      <c r="X15" s="69">
        <v>0</v>
      </c>
      <c r="Y15" s="69">
        <v>27697300000</v>
      </c>
      <c r="Z15" s="69">
        <v>27697300000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</row>
    <row r="16" spans="1:40" x14ac:dyDescent="0.25">
      <c r="A16" s="68" t="s">
        <v>3</v>
      </c>
      <c r="B16" s="93" t="s">
        <v>441</v>
      </c>
      <c r="C16" s="94"/>
      <c r="D16" s="68" t="s">
        <v>33</v>
      </c>
      <c r="F16" s="93" t="s">
        <v>33</v>
      </c>
      <c r="G16" s="95"/>
      <c r="H16" s="95"/>
      <c r="I16" s="95"/>
      <c r="J16" s="95"/>
      <c r="K16" s="95"/>
      <c r="L16" s="94"/>
      <c r="M16" s="68" t="s">
        <v>39</v>
      </c>
      <c r="N16" s="93" t="s">
        <v>40</v>
      </c>
      <c r="O16" s="95"/>
      <c r="P16" s="94"/>
      <c r="Q16" s="68" t="s">
        <v>36</v>
      </c>
      <c r="R16" s="68" t="s">
        <v>37</v>
      </c>
      <c r="S16" s="68" t="s">
        <v>38</v>
      </c>
      <c r="T16" s="69">
        <v>19700000000</v>
      </c>
      <c r="U16" s="69">
        <v>0</v>
      </c>
      <c r="V16" s="69">
        <v>0</v>
      </c>
      <c r="W16" s="69">
        <v>0</v>
      </c>
      <c r="X16" s="69">
        <v>0</v>
      </c>
      <c r="Y16" s="69">
        <v>19700000000</v>
      </c>
      <c r="Z16" s="69">
        <v>0</v>
      </c>
      <c r="AA16" s="69">
        <v>19700000000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</row>
    <row r="17" spans="1:40" x14ac:dyDescent="0.25">
      <c r="A17" s="68" t="s">
        <v>41</v>
      </c>
      <c r="B17" s="93" t="s">
        <v>42</v>
      </c>
      <c r="C17" s="94"/>
      <c r="D17" s="68" t="s">
        <v>33</v>
      </c>
      <c r="F17" s="93" t="s">
        <v>33</v>
      </c>
      <c r="G17" s="95"/>
      <c r="H17" s="95"/>
      <c r="I17" s="95"/>
      <c r="J17" s="95"/>
      <c r="K17" s="95"/>
      <c r="L17" s="94"/>
      <c r="M17" s="68" t="s">
        <v>39</v>
      </c>
      <c r="N17" s="93" t="s">
        <v>40</v>
      </c>
      <c r="O17" s="95"/>
      <c r="P17" s="94"/>
      <c r="Q17" s="68" t="s">
        <v>36</v>
      </c>
      <c r="R17" s="68" t="s">
        <v>37</v>
      </c>
      <c r="S17" s="68" t="s">
        <v>38</v>
      </c>
      <c r="T17" s="69">
        <v>19700000000</v>
      </c>
      <c r="U17" s="69">
        <v>0</v>
      </c>
      <c r="V17" s="69">
        <v>0</v>
      </c>
      <c r="W17" s="69">
        <v>0</v>
      </c>
      <c r="X17" s="69">
        <v>0</v>
      </c>
      <c r="Y17" s="69">
        <v>19700000000</v>
      </c>
      <c r="Z17" s="69">
        <v>0</v>
      </c>
      <c r="AA17" s="69">
        <v>19700000000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</row>
    <row r="18" spans="1:40" x14ac:dyDescent="0.25">
      <c r="A18" s="68" t="s">
        <v>41</v>
      </c>
      <c r="B18" s="93" t="s">
        <v>42</v>
      </c>
      <c r="C18" s="94"/>
      <c r="D18" s="68" t="s">
        <v>43</v>
      </c>
      <c r="F18" s="93" t="s">
        <v>44</v>
      </c>
      <c r="G18" s="95"/>
      <c r="H18" s="95"/>
      <c r="I18" s="95"/>
      <c r="J18" s="95"/>
      <c r="K18" s="95"/>
      <c r="L18" s="94"/>
      <c r="M18" s="68" t="s">
        <v>39</v>
      </c>
      <c r="N18" s="93" t="s">
        <v>40</v>
      </c>
      <c r="O18" s="95"/>
      <c r="P18" s="94"/>
      <c r="Q18" s="68" t="s">
        <v>36</v>
      </c>
      <c r="R18" s="68" t="s">
        <v>37</v>
      </c>
      <c r="S18" s="68" t="s">
        <v>38</v>
      </c>
      <c r="T18" s="69">
        <v>19700000000</v>
      </c>
      <c r="U18" s="69">
        <v>0</v>
      </c>
      <c r="V18" s="69">
        <v>0</v>
      </c>
      <c r="W18" s="69">
        <v>0</v>
      </c>
      <c r="X18" s="69">
        <v>0</v>
      </c>
      <c r="Y18" s="69">
        <v>19700000000</v>
      </c>
      <c r="Z18" s="69" t="s">
        <v>33</v>
      </c>
      <c r="AA18" s="69" t="s">
        <v>33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19700000000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</row>
    <row r="19" spans="1:40" x14ac:dyDescent="0.25">
      <c r="A19" s="68" t="s">
        <v>3</v>
      </c>
      <c r="B19" s="93" t="s">
        <v>441</v>
      </c>
      <c r="C19" s="94"/>
      <c r="D19" s="68" t="s">
        <v>33</v>
      </c>
      <c r="F19" s="93" t="s">
        <v>33</v>
      </c>
      <c r="G19" s="95"/>
      <c r="H19" s="95"/>
      <c r="I19" s="95"/>
      <c r="J19" s="95"/>
      <c r="K19" s="95"/>
      <c r="L19" s="94"/>
      <c r="M19" s="68" t="s">
        <v>45</v>
      </c>
      <c r="N19" s="93" t="s">
        <v>46</v>
      </c>
      <c r="O19" s="95"/>
      <c r="P19" s="94"/>
      <c r="Q19" s="68" t="s">
        <v>36</v>
      </c>
      <c r="R19" s="68" t="s">
        <v>37</v>
      </c>
      <c r="S19" s="68" t="s">
        <v>38</v>
      </c>
      <c r="T19" s="69">
        <v>286350000</v>
      </c>
      <c r="U19" s="69">
        <v>0</v>
      </c>
      <c r="V19" s="69">
        <v>0</v>
      </c>
      <c r="W19" s="69">
        <v>0</v>
      </c>
      <c r="X19" s="69">
        <v>0</v>
      </c>
      <c r="Y19" s="69">
        <v>286350000</v>
      </c>
      <c r="Z19" s="69">
        <v>0</v>
      </c>
      <c r="AA19" s="69">
        <v>286350000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</row>
    <row r="20" spans="1:40" x14ac:dyDescent="0.25">
      <c r="A20" s="68" t="s">
        <v>41</v>
      </c>
      <c r="B20" s="93" t="s">
        <v>42</v>
      </c>
      <c r="C20" s="94"/>
      <c r="D20" s="68" t="s">
        <v>33</v>
      </c>
      <c r="F20" s="93" t="s">
        <v>33</v>
      </c>
      <c r="G20" s="95"/>
      <c r="H20" s="95"/>
      <c r="I20" s="95"/>
      <c r="J20" s="95"/>
      <c r="K20" s="95"/>
      <c r="L20" s="94"/>
      <c r="M20" s="68" t="s">
        <v>45</v>
      </c>
      <c r="N20" s="93" t="s">
        <v>46</v>
      </c>
      <c r="O20" s="95"/>
      <c r="P20" s="94"/>
      <c r="Q20" s="68" t="s">
        <v>36</v>
      </c>
      <c r="R20" s="68" t="s">
        <v>37</v>
      </c>
      <c r="S20" s="68" t="s">
        <v>38</v>
      </c>
      <c r="T20" s="69">
        <v>286350000</v>
      </c>
      <c r="U20" s="69">
        <v>0</v>
      </c>
      <c r="V20" s="69">
        <v>0</v>
      </c>
      <c r="W20" s="69">
        <v>0</v>
      </c>
      <c r="X20" s="69">
        <v>0</v>
      </c>
      <c r="Y20" s="69">
        <v>286350000</v>
      </c>
      <c r="Z20" s="69">
        <v>0</v>
      </c>
      <c r="AA20" s="69">
        <v>286350000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</row>
    <row r="21" spans="1:40" x14ac:dyDescent="0.25">
      <c r="A21" s="68" t="s">
        <v>41</v>
      </c>
      <c r="B21" s="93" t="s">
        <v>42</v>
      </c>
      <c r="C21" s="94"/>
      <c r="D21" s="68" t="s">
        <v>43</v>
      </c>
      <c r="F21" s="93" t="s">
        <v>44</v>
      </c>
      <c r="G21" s="95"/>
      <c r="H21" s="95"/>
      <c r="I21" s="95"/>
      <c r="J21" s="95"/>
      <c r="K21" s="95"/>
      <c r="L21" s="94"/>
      <c r="M21" s="68" t="s">
        <v>45</v>
      </c>
      <c r="N21" s="93" t="s">
        <v>46</v>
      </c>
      <c r="O21" s="95"/>
      <c r="P21" s="94"/>
      <c r="Q21" s="68" t="s">
        <v>36</v>
      </c>
      <c r="R21" s="68" t="s">
        <v>37</v>
      </c>
      <c r="S21" s="68" t="s">
        <v>38</v>
      </c>
      <c r="T21" s="69">
        <v>286350000</v>
      </c>
      <c r="U21" s="69">
        <v>0</v>
      </c>
      <c r="V21" s="69">
        <v>0</v>
      </c>
      <c r="W21" s="69">
        <v>0</v>
      </c>
      <c r="X21" s="69">
        <v>0</v>
      </c>
      <c r="Y21" s="69">
        <v>286350000</v>
      </c>
      <c r="Z21" s="69" t="s">
        <v>33</v>
      </c>
      <c r="AA21" s="69" t="s">
        <v>33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286350000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</row>
    <row r="22" spans="1:40" x14ac:dyDescent="0.25">
      <c r="A22" s="68" t="s">
        <v>3</v>
      </c>
      <c r="B22" s="93" t="s">
        <v>441</v>
      </c>
      <c r="C22" s="94"/>
      <c r="D22" s="68" t="s">
        <v>33</v>
      </c>
      <c r="F22" s="93" t="s">
        <v>33</v>
      </c>
      <c r="G22" s="95"/>
      <c r="H22" s="95"/>
      <c r="I22" s="95"/>
      <c r="J22" s="95"/>
      <c r="K22" s="95"/>
      <c r="L22" s="94"/>
      <c r="M22" s="68" t="s">
        <v>47</v>
      </c>
      <c r="N22" s="93" t="s">
        <v>48</v>
      </c>
      <c r="O22" s="95"/>
      <c r="P22" s="94"/>
      <c r="Q22" s="68" t="s">
        <v>36</v>
      </c>
      <c r="R22" s="68" t="s">
        <v>37</v>
      </c>
      <c r="S22" s="68" t="s">
        <v>38</v>
      </c>
      <c r="T22" s="69">
        <v>211557000</v>
      </c>
      <c r="U22" s="69">
        <v>0</v>
      </c>
      <c r="V22" s="69">
        <v>0</v>
      </c>
      <c r="W22" s="69">
        <v>0</v>
      </c>
      <c r="X22" s="69">
        <v>0</v>
      </c>
      <c r="Y22" s="69">
        <v>211557000</v>
      </c>
      <c r="Z22" s="69">
        <v>0</v>
      </c>
      <c r="AA22" s="69">
        <v>211557000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</row>
    <row r="23" spans="1:40" x14ac:dyDescent="0.25">
      <c r="A23" s="68" t="s">
        <v>41</v>
      </c>
      <c r="B23" s="93" t="s">
        <v>42</v>
      </c>
      <c r="C23" s="94"/>
      <c r="D23" s="68" t="s">
        <v>33</v>
      </c>
      <c r="F23" s="93" t="s">
        <v>33</v>
      </c>
      <c r="G23" s="95"/>
      <c r="H23" s="95"/>
      <c r="I23" s="95"/>
      <c r="J23" s="95"/>
      <c r="K23" s="95"/>
      <c r="L23" s="94"/>
      <c r="M23" s="68" t="s">
        <v>47</v>
      </c>
      <c r="N23" s="93" t="s">
        <v>48</v>
      </c>
      <c r="O23" s="95"/>
      <c r="P23" s="94"/>
      <c r="Q23" s="68" t="s">
        <v>36</v>
      </c>
      <c r="R23" s="68" t="s">
        <v>37</v>
      </c>
      <c r="S23" s="68" t="s">
        <v>38</v>
      </c>
      <c r="T23" s="69">
        <v>211557000</v>
      </c>
      <c r="U23" s="69">
        <v>0</v>
      </c>
      <c r="V23" s="69">
        <v>0</v>
      </c>
      <c r="W23" s="69">
        <v>0</v>
      </c>
      <c r="X23" s="69">
        <v>0</v>
      </c>
      <c r="Y23" s="69">
        <v>211557000</v>
      </c>
      <c r="Z23" s="69">
        <v>0</v>
      </c>
      <c r="AA23" s="69">
        <v>211557000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</row>
    <row r="24" spans="1:40" x14ac:dyDescent="0.25">
      <c r="A24" s="68" t="s">
        <v>41</v>
      </c>
      <c r="B24" s="93" t="s">
        <v>42</v>
      </c>
      <c r="C24" s="94"/>
      <c r="D24" s="68" t="s">
        <v>43</v>
      </c>
      <c r="F24" s="93" t="s">
        <v>44</v>
      </c>
      <c r="G24" s="95"/>
      <c r="H24" s="95"/>
      <c r="I24" s="95"/>
      <c r="J24" s="95"/>
      <c r="K24" s="95"/>
      <c r="L24" s="94"/>
      <c r="M24" s="68" t="s">
        <v>47</v>
      </c>
      <c r="N24" s="93" t="s">
        <v>48</v>
      </c>
      <c r="O24" s="95"/>
      <c r="P24" s="94"/>
      <c r="Q24" s="68" t="s">
        <v>36</v>
      </c>
      <c r="R24" s="68" t="s">
        <v>37</v>
      </c>
      <c r="S24" s="68" t="s">
        <v>38</v>
      </c>
      <c r="T24" s="69">
        <v>211557000</v>
      </c>
      <c r="U24" s="69">
        <v>0</v>
      </c>
      <c r="V24" s="69">
        <v>0</v>
      </c>
      <c r="W24" s="69">
        <v>0</v>
      </c>
      <c r="X24" s="69">
        <v>0</v>
      </c>
      <c r="Y24" s="69">
        <v>211557000</v>
      </c>
      <c r="Z24" s="69" t="s">
        <v>33</v>
      </c>
      <c r="AA24" s="69" t="s">
        <v>33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211557000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</row>
    <row r="25" spans="1:40" x14ac:dyDescent="0.25">
      <c r="A25" s="68" t="s">
        <v>3</v>
      </c>
      <c r="B25" s="93" t="s">
        <v>441</v>
      </c>
      <c r="C25" s="94"/>
      <c r="D25" s="68" t="s">
        <v>33</v>
      </c>
      <c r="F25" s="93" t="s">
        <v>33</v>
      </c>
      <c r="G25" s="95"/>
      <c r="H25" s="95"/>
      <c r="I25" s="95"/>
      <c r="J25" s="95"/>
      <c r="K25" s="95"/>
      <c r="L25" s="94"/>
      <c r="M25" s="68" t="s">
        <v>49</v>
      </c>
      <c r="N25" s="93" t="s">
        <v>50</v>
      </c>
      <c r="O25" s="95"/>
      <c r="P25" s="94"/>
      <c r="Q25" s="68" t="s">
        <v>36</v>
      </c>
      <c r="R25" s="68" t="s">
        <v>37</v>
      </c>
      <c r="S25" s="68" t="s">
        <v>38</v>
      </c>
      <c r="T25" s="69">
        <v>400166600</v>
      </c>
      <c r="U25" s="69">
        <v>0</v>
      </c>
      <c r="V25" s="69">
        <v>0</v>
      </c>
      <c r="W25" s="69">
        <v>0</v>
      </c>
      <c r="X25" s="69">
        <v>0</v>
      </c>
      <c r="Y25" s="69">
        <v>400166600</v>
      </c>
      <c r="Z25" s="69">
        <v>0</v>
      </c>
      <c r="AA25" s="69">
        <v>400166600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</row>
    <row r="26" spans="1:40" x14ac:dyDescent="0.25">
      <c r="A26" s="68" t="s">
        <v>41</v>
      </c>
      <c r="B26" s="93" t="s">
        <v>42</v>
      </c>
      <c r="C26" s="94"/>
      <c r="D26" s="68" t="s">
        <v>33</v>
      </c>
      <c r="F26" s="93" t="s">
        <v>33</v>
      </c>
      <c r="G26" s="95"/>
      <c r="H26" s="95"/>
      <c r="I26" s="95"/>
      <c r="J26" s="95"/>
      <c r="K26" s="95"/>
      <c r="L26" s="94"/>
      <c r="M26" s="68" t="s">
        <v>49</v>
      </c>
      <c r="N26" s="93" t="s">
        <v>50</v>
      </c>
      <c r="O26" s="95"/>
      <c r="P26" s="94"/>
      <c r="Q26" s="68" t="s">
        <v>36</v>
      </c>
      <c r="R26" s="68" t="s">
        <v>37</v>
      </c>
      <c r="S26" s="68" t="s">
        <v>38</v>
      </c>
      <c r="T26" s="69">
        <v>400166600</v>
      </c>
      <c r="U26" s="69">
        <v>0</v>
      </c>
      <c r="V26" s="69">
        <v>0</v>
      </c>
      <c r="W26" s="69">
        <v>0</v>
      </c>
      <c r="X26" s="69">
        <v>0</v>
      </c>
      <c r="Y26" s="69">
        <v>400166600</v>
      </c>
      <c r="Z26" s="69">
        <v>0</v>
      </c>
      <c r="AA26" s="69">
        <v>400166600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</row>
    <row r="27" spans="1:40" x14ac:dyDescent="0.25">
      <c r="A27" s="68" t="s">
        <v>41</v>
      </c>
      <c r="B27" s="93" t="s">
        <v>42</v>
      </c>
      <c r="C27" s="94"/>
      <c r="D27" s="68" t="s">
        <v>43</v>
      </c>
      <c r="F27" s="93" t="s">
        <v>44</v>
      </c>
      <c r="G27" s="95"/>
      <c r="H27" s="95"/>
      <c r="I27" s="95"/>
      <c r="J27" s="95"/>
      <c r="K27" s="95"/>
      <c r="L27" s="94"/>
      <c r="M27" s="68" t="s">
        <v>49</v>
      </c>
      <c r="N27" s="93" t="s">
        <v>50</v>
      </c>
      <c r="O27" s="95"/>
      <c r="P27" s="94"/>
      <c r="Q27" s="68" t="s">
        <v>36</v>
      </c>
      <c r="R27" s="68" t="s">
        <v>37</v>
      </c>
      <c r="S27" s="68" t="s">
        <v>38</v>
      </c>
      <c r="T27" s="69">
        <v>400166600</v>
      </c>
      <c r="U27" s="69">
        <v>0</v>
      </c>
      <c r="V27" s="69">
        <v>0</v>
      </c>
      <c r="W27" s="69">
        <v>0</v>
      </c>
      <c r="X27" s="69">
        <v>0</v>
      </c>
      <c r="Y27" s="69">
        <v>400166600</v>
      </c>
      <c r="Z27" s="69" t="s">
        <v>33</v>
      </c>
      <c r="AA27" s="69" t="s">
        <v>33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400166600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</row>
    <row r="28" spans="1:40" x14ac:dyDescent="0.25">
      <c r="A28" s="68" t="s">
        <v>3</v>
      </c>
      <c r="B28" s="93" t="s">
        <v>441</v>
      </c>
      <c r="C28" s="94"/>
      <c r="D28" s="68" t="s">
        <v>33</v>
      </c>
      <c r="F28" s="93" t="s">
        <v>33</v>
      </c>
      <c r="G28" s="95"/>
      <c r="H28" s="95"/>
      <c r="I28" s="95"/>
      <c r="J28" s="95"/>
      <c r="K28" s="95"/>
      <c r="L28" s="94"/>
      <c r="M28" s="68" t="s">
        <v>51</v>
      </c>
      <c r="N28" s="93" t="s">
        <v>52</v>
      </c>
      <c r="O28" s="95"/>
      <c r="P28" s="94"/>
      <c r="Q28" s="68" t="s">
        <v>36</v>
      </c>
      <c r="R28" s="68" t="s">
        <v>37</v>
      </c>
      <c r="S28" s="68" t="s">
        <v>38</v>
      </c>
      <c r="T28" s="69">
        <v>911411613</v>
      </c>
      <c r="U28" s="69">
        <v>0</v>
      </c>
      <c r="V28" s="69">
        <v>0</v>
      </c>
      <c r="W28" s="69">
        <v>0</v>
      </c>
      <c r="X28" s="69">
        <v>0</v>
      </c>
      <c r="Y28" s="69">
        <v>911411613</v>
      </c>
      <c r="Z28" s="69">
        <v>0</v>
      </c>
      <c r="AA28" s="69">
        <v>911411613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</row>
    <row r="29" spans="1:40" x14ac:dyDescent="0.25">
      <c r="A29" s="68" t="s">
        <v>41</v>
      </c>
      <c r="B29" s="93" t="s">
        <v>42</v>
      </c>
      <c r="C29" s="94"/>
      <c r="D29" s="68" t="s">
        <v>33</v>
      </c>
      <c r="F29" s="93" t="s">
        <v>33</v>
      </c>
      <c r="G29" s="95"/>
      <c r="H29" s="95"/>
      <c r="I29" s="95"/>
      <c r="J29" s="95"/>
      <c r="K29" s="95"/>
      <c r="L29" s="94"/>
      <c r="M29" s="68" t="s">
        <v>51</v>
      </c>
      <c r="N29" s="93" t="s">
        <v>52</v>
      </c>
      <c r="O29" s="95"/>
      <c r="P29" s="94"/>
      <c r="Q29" s="68" t="s">
        <v>36</v>
      </c>
      <c r="R29" s="68" t="s">
        <v>37</v>
      </c>
      <c r="S29" s="68" t="s">
        <v>38</v>
      </c>
      <c r="T29" s="69">
        <v>911411613</v>
      </c>
      <c r="U29" s="69">
        <v>0</v>
      </c>
      <c r="V29" s="69">
        <v>0</v>
      </c>
      <c r="W29" s="69">
        <v>0</v>
      </c>
      <c r="X29" s="69">
        <v>0</v>
      </c>
      <c r="Y29" s="69">
        <v>911411613</v>
      </c>
      <c r="Z29" s="69">
        <v>0</v>
      </c>
      <c r="AA29" s="69">
        <v>911411613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</row>
    <row r="30" spans="1:40" x14ac:dyDescent="0.25">
      <c r="A30" s="68" t="s">
        <v>41</v>
      </c>
      <c r="B30" s="93" t="s">
        <v>42</v>
      </c>
      <c r="C30" s="94"/>
      <c r="D30" s="68" t="s">
        <v>43</v>
      </c>
      <c r="F30" s="93" t="s">
        <v>44</v>
      </c>
      <c r="G30" s="95"/>
      <c r="H30" s="95"/>
      <c r="I30" s="95"/>
      <c r="J30" s="95"/>
      <c r="K30" s="95"/>
      <c r="L30" s="94"/>
      <c r="M30" s="68" t="s">
        <v>51</v>
      </c>
      <c r="N30" s="93" t="s">
        <v>52</v>
      </c>
      <c r="O30" s="95"/>
      <c r="P30" s="94"/>
      <c r="Q30" s="68" t="s">
        <v>36</v>
      </c>
      <c r="R30" s="68" t="s">
        <v>37</v>
      </c>
      <c r="S30" s="68" t="s">
        <v>38</v>
      </c>
      <c r="T30" s="69">
        <v>911411613</v>
      </c>
      <c r="U30" s="69">
        <v>0</v>
      </c>
      <c r="V30" s="69">
        <v>0</v>
      </c>
      <c r="W30" s="69">
        <v>0</v>
      </c>
      <c r="X30" s="69">
        <v>0</v>
      </c>
      <c r="Y30" s="69">
        <v>911411613</v>
      </c>
      <c r="Z30" s="69" t="s">
        <v>33</v>
      </c>
      <c r="AA30" s="69" t="s">
        <v>33</v>
      </c>
      <c r="AB30" s="69">
        <v>0</v>
      </c>
      <c r="AC30" s="69">
        <v>0</v>
      </c>
      <c r="AD30" s="69">
        <v>0</v>
      </c>
      <c r="AE30" s="69">
        <v>0</v>
      </c>
      <c r="AF30" s="69">
        <v>0</v>
      </c>
      <c r="AG30" s="69">
        <v>0</v>
      </c>
      <c r="AH30" s="69">
        <v>0</v>
      </c>
      <c r="AI30" s="69">
        <v>911411613</v>
      </c>
      <c r="AJ30" s="69">
        <v>0</v>
      </c>
      <c r="AK30" s="69">
        <v>0</v>
      </c>
      <c r="AL30" s="69">
        <v>0</v>
      </c>
      <c r="AM30" s="69">
        <v>0</v>
      </c>
      <c r="AN30" s="69">
        <v>0</v>
      </c>
    </row>
    <row r="31" spans="1:40" x14ac:dyDescent="0.25">
      <c r="A31" s="68" t="s">
        <v>3</v>
      </c>
      <c r="B31" s="93" t="s">
        <v>441</v>
      </c>
      <c r="C31" s="94"/>
      <c r="D31" s="68" t="s">
        <v>33</v>
      </c>
      <c r="F31" s="93" t="s">
        <v>33</v>
      </c>
      <c r="G31" s="95"/>
      <c r="H31" s="95"/>
      <c r="I31" s="95"/>
      <c r="J31" s="95"/>
      <c r="K31" s="95"/>
      <c r="L31" s="94"/>
      <c r="M31" s="68" t="s">
        <v>53</v>
      </c>
      <c r="N31" s="93" t="s">
        <v>54</v>
      </c>
      <c r="O31" s="95"/>
      <c r="P31" s="94"/>
      <c r="Q31" s="68" t="s">
        <v>36</v>
      </c>
      <c r="R31" s="68" t="s">
        <v>37</v>
      </c>
      <c r="S31" s="68" t="s">
        <v>38</v>
      </c>
      <c r="T31" s="69">
        <v>636626627</v>
      </c>
      <c r="U31" s="69">
        <v>0</v>
      </c>
      <c r="V31" s="69">
        <v>0</v>
      </c>
      <c r="W31" s="69">
        <v>0</v>
      </c>
      <c r="X31" s="69">
        <v>0</v>
      </c>
      <c r="Y31" s="69">
        <v>636626627</v>
      </c>
      <c r="Z31" s="69">
        <v>0</v>
      </c>
      <c r="AA31" s="69">
        <v>636626627</v>
      </c>
      <c r="AB31" s="69">
        <v>0</v>
      </c>
      <c r="AC31" s="69">
        <v>0</v>
      </c>
      <c r="AD31" s="69">
        <v>0</v>
      </c>
      <c r="AE31" s="69">
        <v>0</v>
      </c>
      <c r="AF31" s="69">
        <v>0</v>
      </c>
      <c r="AG31" s="69">
        <v>0</v>
      </c>
      <c r="AH31" s="69">
        <v>0</v>
      </c>
      <c r="AI31" s="69">
        <v>0</v>
      </c>
      <c r="AJ31" s="69">
        <v>0</v>
      </c>
      <c r="AK31" s="69">
        <v>0</v>
      </c>
      <c r="AL31" s="69">
        <v>0</v>
      </c>
      <c r="AM31" s="69">
        <v>0</v>
      </c>
      <c r="AN31" s="69">
        <v>0</v>
      </c>
    </row>
    <row r="32" spans="1:40" x14ac:dyDescent="0.25">
      <c r="A32" s="68" t="s">
        <v>41</v>
      </c>
      <c r="B32" s="93" t="s">
        <v>42</v>
      </c>
      <c r="C32" s="94"/>
      <c r="D32" s="68" t="s">
        <v>33</v>
      </c>
      <c r="F32" s="93" t="s">
        <v>33</v>
      </c>
      <c r="G32" s="95"/>
      <c r="H32" s="95"/>
      <c r="I32" s="95"/>
      <c r="J32" s="95"/>
      <c r="K32" s="95"/>
      <c r="L32" s="94"/>
      <c r="M32" s="68" t="s">
        <v>53</v>
      </c>
      <c r="N32" s="93" t="s">
        <v>54</v>
      </c>
      <c r="O32" s="95"/>
      <c r="P32" s="94"/>
      <c r="Q32" s="68" t="s">
        <v>36</v>
      </c>
      <c r="R32" s="68" t="s">
        <v>37</v>
      </c>
      <c r="S32" s="68" t="s">
        <v>38</v>
      </c>
      <c r="T32" s="69">
        <v>636626627</v>
      </c>
      <c r="U32" s="69">
        <v>0</v>
      </c>
      <c r="V32" s="69">
        <v>0</v>
      </c>
      <c r="W32" s="69">
        <v>0</v>
      </c>
      <c r="X32" s="69">
        <v>0</v>
      </c>
      <c r="Y32" s="69">
        <v>636626627</v>
      </c>
      <c r="Z32" s="69">
        <v>0</v>
      </c>
      <c r="AA32" s="69">
        <v>636626627</v>
      </c>
      <c r="AB32" s="69">
        <v>0</v>
      </c>
      <c r="AC32" s="69">
        <v>0</v>
      </c>
      <c r="AD32" s="69">
        <v>0</v>
      </c>
      <c r="AE32" s="69">
        <v>0</v>
      </c>
      <c r="AF32" s="69">
        <v>0</v>
      </c>
      <c r="AG32" s="69">
        <v>0</v>
      </c>
      <c r="AH32" s="69">
        <v>0</v>
      </c>
      <c r="AI32" s="69">
        <v>0</v>
      </c>
      <c r="AJ32" s="69">
        <v>0</v>
      </c>
      <c r="AK32" s="69">
        <v>0</v>
      </c>
      <c r="AL32" s="69">
        <v>0</v>
      </c>
      <c r="AM32" s="69">
        <v>0</v>
      </c>
      <c r="AN32" s="69">
        <v>0</v>
      </c>
    </row>
    <row r="33" spans="1:40" x14ac:dyDescent="0.25">
      <c r="A33" s="68" t="s">
        <v>41</v>
      </c>
      <c r="B33" s="93" t="s">
        <v>42</v>
      </c>
      <c r="C33" s="94"/>
      <c r="D33" s="68" t="s">
        <v>43</v>
      </c>
      <c r="F33" s="93" t="s">
        <v>44</v>
      </c>
      <c r="G33" s="95"/>
      <c r="H33" s="95"/>
      <c r="I33" s="95"/>
      <c r="J33" s="95"/>
      <c r="K33" s="95"/>
      <c r="L33" s="94"/>
      <c r="M33" s="68" t="s">
        <v>53</v>
      </c>
      <c r="N33" s="93" t="s">
        <v>54</v>
      </c>
      <c r="O33" s="95"/>
      <c r="P33" s="94"/>
      <c r="Q33" s="68" t="s">
        <v>36</v>
      </c>
      <c r="R33" s="68" t="s">
        <v>37</v>
      </c>
      <c r="S33" s="68" t="s">
        <v>38</v>
      </c>
      <c r="T33" s="69">
        <v>636626627</v>
      </c>
      <c r="U33" s="69">
        <v>0</v>
      </c>
      <c r="V33" s="69">
        <v>0</v>
      </c>
      <c r="W33" s="69">
        <v>0</v>
      </c>
      <c r="X33" s="69">
        <v>0</v>
      </c>
      <c r="Y33" s="69">
        <v>636626627</v>
      </c>
      <c r="Z33" s="69" t="s">
        <v>33</v>
      </c>
      <c r="AA33" s="69" t="s">
        <v>33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636626627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</row>
    <row r="34" spans="1:40" x14ac:dyDescent="0.25">
      <c r="A34" s="68" t="s">
        <v>3</v>
      </c>
      <c r="B34" s="93" t="s">
        <v>441</v>
      </c>
      <c r="C34" s="94"/>
      <c r="D34" s="68" t="s">
        <v>33</v>
      </c>
      <c r="F34" s="93" t="s">
        <v>33</v>
      </c>
      <c r="G34" s="95"/>
      <c r="H34" s="95"/>
      <c r="I34" s="95"/>
      <c r="J34" s="95"/>
      <c r="K34" s="95"/>
      <c r="L34" s="94"/>
      <c r="M34" s="68" t="s">
        <v>55</v>
      </c>
      <c r="N34" s="93" t="s">
        <v>56</v>
      </c>
      <c r="O34" s="95"/>
      <c r="P34" s="94"/>
      <c r="Q34" s="68" t="s">
        <v>36</v>
      </c>
      <c r="R34" s="68" t="s">
        <v>37</v>
      </c>
      <c r="S34" s="68" t="s">
        <v>38</v>
      </c>
      <c r="T34" s="69">
        <v>1915554566</v>
      </c>
      <c r="U34" s="69">
        <v>0</v>
      </c>
      <c r="V34" s="69">
        <v>0</v>
      </c>
      <c r="W34" s="69">
        <v>0</v>
      </c>
      <c r="X34" s="69">
        <v>0</v>
      </c>
      <c r="Y34" s="69">
        <v>1915554566</v>
      </c>
      <c r="Z34" s="69">
        <v>0</v>
      </c>
      <c r="AA34" s="69">
        <v>1915554566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69">
        <v>0</v>
      </c>
      <c r="AM34" s="69">
        <v>0</v>
      </c>
      <c r="AN34" s="69">
        <v>0</v>
      </c>
    </row>
    <row r="35" spans="1:40" x14ac:dyDescent="0.25">
      <c r="A35" s="68" t="s">
        <v>41</v>
      </c>
      <c r="B35" s="93" t="s">
        <v>42</v>
      </c>
      <c r="C35" s="94"/>
      <c r="D35" s="68" t="s">
        <v>33</v>
      </c>
      <c r="F35" s="93" t="s">
        <v>33</v>
      </c>
      <c r="G35" s="95"/>
      <c r="H35" s="95"/>
      <c r="I35" s="95"/>
      <c r="J35" s="95"/>
      <c r="K35" s="95"/>
      <c r="L35" s="94"/>
      <c r="M35" s="68" t="s">
        <v>55</v>
      </c>
      <c r="N35" s="93" t="s">
        <v>56</v>
      </c>
      <c r="O35" s="95"/>
      <c r="P35" s="94"/>
      <c r="Q35" s="68" t="s">
        <v>36</v>
      </c>
      <c r="R35" s="68" t="s">
        <v>37</v>
      </c>
      <c r="S35" s="68" t="s">
        <v>38</v>
      </c>
      <c r="T35" s="69">
        <v>1915554566</v>
      </c>
      <c r="U35" s="69">
        <v>0</v>
      </c>
      <c r="V35" s="69">
        <v>0</v>
      </c>
      <c r="W35" s="69">
        <v>0</v>
      </c>
      <c r="X35" s="69">
        <v>0</v>
      </c>
      <c r="Y35" s="69">
        <v>1915554566</v>
      </c>
      <c r="Z35" s="69">
        <v>0</v>
      </c>
      <c r="AA35" s="69">
        <v>1915554566</v>
      </c>
      <c r="AB35" s="69">
        <v>0</v>
      </c>
      <c r="AC35" s="69">
        <v>0</v>
      </c>
      <c r="AD35" s="69">
        <v>0</v>
      </c>
      <c r="AE35" s="69">
        <v>0</v>
      </c>
      <c r="AF35" s="69">
        <v>0</v>
      </c>
      <c r="AG35" s="69">
        <v>0</v>
      </c>
      <c r="AH35" s="69">
        <v>0</v>
      </c>
      <c r="AI35" s="69">
        <v>0</v>
      </c>
      <c r="AJ35" s="69">
        <v>0</v>
      </c>
      <c r="AK35" s="69">
        <v>0</v>
      </c>
      <c r="AL35" s="69">
        <v>0</v>
      </c>
      <c r="AM35" s="69">
        <v>0</v>
      </c>
      <c r="AN35" s="69">
        <v>0</v>
      </c>
    </row>
    <row r="36" spans="1:40" x14ac:dyDescent="0.25">
      <c r="A36" s="68" t="s">
        <v>41</v>
      </c>
      <c r="B36" s="93" t="s">
        <v>42</v>
      </c>
      <c r="C36" s="94"/>
      <c r="D36" s="68" t="s">
        <v>43</v>
      </c>
      <c r="F36" s="93" t="s">
        <v>44</v>
      </c>
      <c r="G36" s="95"/>
      <c r="H36" s="95"/>
      <c r="I36" s="95"/>
      <c r="J36" s="95"/>
      <c r="K36" s="95"/>
      <c r="L36" s="94"/>
      <c r="M36" s="68" t="s">
        <v>55</v>
      </c>
      <c r="N36" s="93" t="s">
        <v>56</v>
      </c>
      <c r="O36" s="95"/>
      <c r="P36" s="94"/>
      <c r="Q36" s="68" t="s">
        <v>36</v>
      </c>
      <c r="R36" s="68" t="s">
        <v>37</v>
      </c>
      <c r="S36" s="68" t="s">
        <v>38</v>
      </c>
      <c r="T36" s="69">
        <v>1915554566</v>
      </c>
      <c r="U36" s="69">
        <v>0</v>
      </c>
      <c r="V36" s="69">
        <v>0</v>
      </c>
      <c r="W36" s="69">
        <v>0</v>
      </c>
      <c r="X36" s="69">
        <v>0</v>
      </c>
      <c r="Y36" s="69">
        <v>1915554566</v>
      </c>
      <c r="Z36" s="69" t="s">
        <v>33</v>
      </c>
      <c r="AA36" s="69" t="s">
        <v>33</v>
      </c>
      <c r="AB36" s="69">
        <v>0</v>
      </c>
      <c r="AC36" s="69">
        <v>0</v>
      </c>
      <c r="AD36" s="69">
        <v>0</v>
      </c>
      <c r="AE36" s="69">
        <v>0</v>
      </c>
      <c r="AF36" s="69">
        <v>0</v>
      </c>
      <c r="AG36" s="69">
        <v>0</v>
      </c>
      <c r="AH36" s="69">
        <v>0</v>
      </c>
      <c r="AI36" s="69">
        <v>1915554566</v>
      </c>
      <c r="AJ36" s="69">
        <v>0</v>
      </c>
      <c r="AK36" s="69">
        <v>0</v>
      </c>
      <c r="AL36" s="69">
        <v>0</v>
      </c>
      <c r="AM36" s="69">
        <v>0</v>
      </c>
      <c r="AN36" s="69">
        <v>0</v>
      </c>
    </row>
    <row r="37" spans="1:40" x14ac:dyDescent="0.25">
      <c r="A37" s="68" t="s">
        <v>3</v>
      </c>
      <c r="B37" s="93" t="s">
        <v>441</v>
      </c>
      <c r="C37" s="94"/>
      <c r="D37" s="68" t="s">
        <v>33</v>
      </c>
      <c r="F37" s="93" t="s">
        <v>33</v>
      </c>
      <c r="G37" s="95"/>
      <c r="H37" s="95"/>
      <c r="I37" s="95"/>
      <c r="J37" s="95"/>
      <c r="K37" s="95"/>
      <c r="L37" s="94"/>
      <c r="M37" s="68" t="s">
        <v>57</v>
      </c>
      <c r="N37" s="93" t="s">
        <v>58</v>
      </c>
      <c r="O37" s="95"/>
      <c r="P37" s="94"/>
      <c r="Q37" s="68" t="s">
        <v>36</v>
      </c>
      <c r="R37" s="68" t="s">
        <v>37</v>
      </c>
      <c r="S37" s="68" t="s">
        <v>38</v>
      </c>
      <c r="T37" s="69">
        <v>1716236000</v>
      </c>
      <c r="U37" s="69">
        <v>0</v>
      </c>
      <c r="V37" s="69">
        <v>0</v>
      </c>
      <c r="W37" s="69">
        <v>0</v>
      </c>
      <c r="X37" s="69">
        <v>0</v>
      </c>
      <c r="Y37" s="69">
        <v>1716236000</v>
      </c>
      <c r="Z37" s="69">
        <v>0</v>
      </c>
      <c r="AA37" s="69">
        <v>1716236000</v>
      </c>
      <c r="AB37" s="69">
        <v>0</v>
      </c>
      <c r="AC37" s="69">
        <v>0</v>
      </c>
      <c r="AD37" s="69">
        <v>0</v>
      </c>
      <c r="AE37" s="69">
        <v>0</v>
      </c>
      <c r="AF37" s="69">
        <v>0</v>
      </c>
      <c r="AG37" s="69">
        <v>0</v>
      </c>
      <c r="AH37" s="69">
        <v>0</v>
      </c>
      <c r="AI37" s="69">
        <v>0</v>
      </c>
      <c r="AJ37" s="69">
        <v>0</v>
      </c>
      <c r="AK37" s="69">
        <v>0</v>
      </c>
      <c r="AL37" s="69">
        <v>0</v>
      </c>
      <c r="AM37" s="69">
        <v>0</v>
      </c>
      <c r="AN37" s="69">
        <v>0</v>
      </c>
    </row>
    <row r="38" spans="1:40" x14ac:dyDescent="0.25">
      <c r="A38" s="68" t="s">
        <v>41</v>
      </c>
      <c r="B38" s="93" t="s">
        <v>42</v>
      </c>
      <c r="C38" s="94"/>
      <c r="D38" s="68" t="s">
        <v>33</v>
      </c>
      <c r="F38" s="93" t="s">
        <v>33</v>
      </c>
      <c r="G38" s="95"/>
      <c r="H38" s="95"/>
      <c r="I38" s="95"/>
      <c r="J38" s="95"/>
      <c r="K38" s="95"/>
      <c r="L38" s="94"/>
      <c r="M38" s="68" t="s">
        <v>57</v>
      </c>
      <c r="N38" s="93" t="s">
        <v>58</v>
      </c>
      <c r="O38" s="95"/>
      <c r="P38" s="94"/>
      <c r="Q38" s="68" t="s">
        <v>36</v>
      </c>
      <c r="R38" s="68" t="s">
        <v>37</v>
      </c>
      <c r="S38" s="68" t="s">
        <v>38</v>
      </c>
      <c r="T38" s="69">
        <v>1716236000</v>
      </c>
      <c r="U38" s="69">
        <v>0</v>
      </c>
      <c r="V38" s="69">
        <v>0</v>
      </c>
      <c r="W38" s="69">
        <v>0</v>
      </c>
      <c r="X38" s="69">
        <v>0</v>
      </c>
      <c r="Y38" s="69">
        <v>1716236000</v>
      </c>
      <c r="Z38" s="69">
        <v>0</v>
      </c>
      <c r="AA38" s="69">
        <v>1716236000</v>
      </c>
      <c r="AB38" s="69">
        <v>0</v>
      </c>
      <c r="AC38" s="69">
        <v>0</v>
      </c>
      <c r="AD38" s="69">
        <v>0</v>
      </c>
      <c r="AE38" s="69">
        <v>0</v>
      </c>
      <c r="AF38" s="69">
        <v>0</v>
      </c>
      <c r="AG38" s="69">
        <v>0</v>
      </c>
      <c r="AH38" s="69">
        <v>0</v>
      </c>
      <c r="AI38" s="69">
        <v>0</v>
      </c>
      <c r="AJ38" s="69">
        <v>0</v>
      </c>
      <c r="AK38" s="69">
        <v>0</v>
      </c>
      <c r="AL38" s="69">
        <v>0</v>
      </c>
      <c r="AM38" s="69">
        <v>0</v>
      </c>
      <c r="AN38" s="69">
        <v>0</v>
      </c>
    </row>
    <row r="39" spans="1:40" x14ac:dyDescent="0.25">
      <c r="A39" s="68" t="s">
        <v>41</v>
      </c>
      <c r="B39" s="93" t="s">
        <v>42</v>
      </c>
      <c r="C39" s="94"/>
      <c r="D39" s="68" t="s">
        <v>43</v>
      </c>
      <c r="F39" s="93" t="s">
        <v>44</v>
      </c>
      <c r="G39" s="95"/>
      <c r="H39" s="95"/>
      <c r="I39" s="95"/>
      <c r="J39" s="95"/>
      <c r="K39" s="95"/>
      <c r="L39" s="94"/>
      <c r="M39" s="68" t="s">
        <v>57</v>
      </c>
      <c r="N39" s="93" t="s">
        <v>58</v>
      </c>
      <c r="O39" s="95"/>
      <c r="P39" s="94"/>
      <c r="Q39" s="68" t="s">
        <v>36</v>
      </c>
      <c r="R39" s="68" t="s">
        <v>37</v>
      </c>
      <c r="S39" s="68" t="s">
        <v>38</v>
      </c>
      <c r="T39" s="69">
        <v>1716236000</v>
      </c>
      <c r="U39" s="69">
        <v>0</v>
      </c>
      <c r="V39" s="69">
        <v>0</v>
      </c>
      <c r="W39" s="69">
        <v>0</v>
      </c>
      <c r="X39" s="69">
        <v>0</v>
      </c>
      <c r="Y39" s="69">
        <v>1716236000</v>
      </c>
      <c r="Z39" s="69" t="s">
        <v>33</v>
      </c>
      <c r="AA39" s="69" t="s">
        <v>33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1716236000</v>
      </c>
      <c r="AJ39" s="69">
        <v>0</v>
      </c>
      <c r="AK39" s="69">
        <v>0</v>
      </c>
      <c r="AL39" s="69">
        <v>0</v>
      </c>
      <c r="AM39" s="69">
        <v>0</v>
      </c>
      <c r="AN39" s="69">
        <v>0</v>
      </c>
    </row>
    <row r="40" spans="1:40" x14ac:dyDescent="0.25">
      <c r="A40" s="68" t="s">
        <v>3</v>
      </c>
      <c r="B40" s="93" t="s">
        <v>441</v>
      </c>
      <c r="C40" s="94"/>
      <c r="D40" s="68" t="s">
        <v>33</v>
      </c>
      <c r="F40" s="93" t="s">
        <v>33</v>
      </c>
      <c r="G40" s="95"/>
      <c r="H40" s="95"/>
      <c r="I40" s="95"/>
      <c r="J40" s="95"/>
      <c r="K40" s="95"/>
      <c r="L40" s="94"/>
      <c r="M40" s="68" t="s">
        <v>59</v>
      </c>
      <c r="N40" s="93" t="s">
        <v>60</v>
      </c>
      <c r="O40" s="95"/>
      <c r="P40" s="94"/>
      <c r="Q40" s="68" t="s">
        <v>36</v>
      </c>
      <c r="R40" s="68" t="s">
        <v>37</v>
      </c>
      <c r="S40" s="68" t="s">
        <v>38</v>
      </c>
      <c r="T40" s="69">
        <v>1100525124</v>
      </c>
      <c r="U40" s="69">
        <v>0</v>
      </c>
      <c r="V40" s="69">
        <v>0</v>
      </c>
      <c r="W40" s="69">
        <v>0</v>
      </c>
      <c r="X40" s="69">
        <v>0</v>
      </c>
      <c r="Y40" s="69">
        <v>1100525124</v>
      </c>
      <c r="Z40" s="69">
        <v>0</v>
      </c>
      <c r="AA40" s="69">
        <v>1100525124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69">
        <v>0</v>
      </c>
      <c r="AH40" s="69">
        <v>0</v>
      </c>
      <c r="AI40" s="69">
        <v>0</v>
      </c>
      <c r="AJ40" s="69">
        <v>0</v>
      </c>
      <c r="AK40" s="69">
        <v>0</v>
      </c>
      <c r="AL40" s="69">
        <v>0</v>
      </c>
      <c r="AM40" s="69">
        <v>0</v>
      </c>
      <c r="AN40" s="69">
        <v>0</v>
      </c>
    </row>
    <row r="41" spans="1:40" x14ac:dyDescent="0.25">
      <c r="A41" s="68" t="s">
        <v>41</v>
      </c>
      <c r="B41" s="93" t="s">
        <v>42</v>
      </c>
      <c r="C41" s="94"/>
      <c r="D41" s="68" t="s">
        <v>33</v>
      </c>
      <c r="F41" s="93" t="s">
        <v>33</v>
      </c>
      <c r="G41" s="95"/>
      <c r="H41" s="95"/>
      <c r="I41" s="95"/>
      <c r="J41" s="95"/>
      <c r="K41" s="95"/>
      <c r="L41" s="94"/>
      <c r="M41" s="68" t="s">
        <v>59</v>
      </c>
      <c r="N41" s="93" t="s">
        <v>60</v>
      </c>
      <c r="O41" s="95"/>
      <c r="P41" s="94"/>
      <c r="Q41" s="68" t="s">
        <v>36</v>
      </c>
      <c r="R41" s="68" t="s">
        <v>37</v>
      </c>
      <c r="S41" s="68" t="s">
        <v>38</v>
      </c>
      <c r="T41" s="69">
        <v>1100525124</v>
      </c>
      <c r="U41" s="69">
        <v>0</v>
      </c>
      <c r="V41" s="69">
        <v>0</v>
      </c>
      <c r="W41" s="69">
        <v>0</v>
      </c>
      <c r="X41" s="69">
        <v>0</v>
      </c>
      <c r="Y41" s="69">
        <v>1100525124</v>
      </c>
      <c r="Z41" s="69">
        <v>0</v>
      </c>
      <c r="AA41" s="69">
        <v>1100525124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  <c r="AL41" s="69">
        <v>0</v>
      </c>
      <c r="AM41" s="69">
        <v>0</v>
      </c>
      <c r="AN41" s="69">
        <v>0</v>
      </c>
    </row>
    <row r="42" spans="1:40" x14ac:dyDescent="0.25">
      <c r="A42" s="68" t="s">
        <v>41</v>
      </c>
      <c r="B42" s="93" t="s">
        <v>42</v>
      </c>
      <c r="C42" s="94"/>
      <c r="D42" s="68" t="s">
        <v>43</v>
      </c>
      <c r="F42" s="93" t="s">
        <v>44</v>
      </c>
      <c r="G42" s="95"/>
      <c r="H42" s="95"/>
      <c r="I42" s="95"/>
      <c r="J42" s="95"/>
      <c r="K42" s="95"/>
      <c r="L42" s="94"/>
      <c r="M42" s="68" t="s">
        <v>59</v>
      </c>
      <c r="N42" s="93" t="s">
        <v>60</v>
      </c>
      <c r="O42" s="95"/>
      <c r="P42" s="94"/>
      <c r="Q42" s="68" t="s">
        <v>36</v>
      </c>
      <c r="R42" s="68" t="s">
        <v>37</v>
      </c>
      <c r="S42" s="68" t="s">
        <v>38</v>
      </c>
      <c r="T42" s="69">
        <v>1100525124</v>
      </c>
      <c r="U42" s="69">
        <v>0</v>
      </c>
      <c r="V42" s="69">
        <v>0</v>
      </c>
      <c r="W42" s="69">
        <v>0</v>
      </c>
      <c r="X42" s="69">
        <v>0</v>
      </c>
      <c r="Y42" s="69">
        <v>1100525124</v>
      </c>
      <c r="Z42" s="69" t="s">
        <v>33</v>
      </c>
      <c r="AA42" s="69" t="s">
        <v>33</v>
      </c>
      <c r="AB42" s="69">
        <v>0</v>
      </c>
      <c r="AC42" s="69">
        <v>0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1100525124</v>
      </c>
      <c r="AJ42" s="69">
        <v>0</v>
      </c>
      <c r="AK42" s="69">
        <v>0</v>
      </c>
      <c r="AL42" s="69">
        <v>0</v>
      </c>
      <c r="AM42" s="69">
        <v>0</v>
      </c>
      <c r="AN42" s="69">
        <v>0</v>
      </c>
    </row>
    <row r="43" spans="1:40" x14ac:dyDescent="0.25">
      <c r="A43" s="68" t="s">
        <v>3</v>
      </c>
      <c r="B43" s="93" t="s">
        <v>441</v>
      </c>
      <c r="C43" s="94"/>
      <c r="D43" s="68" t="s">
        <v>33</v>
      </c>
      <c r="F43" s="93" t="s">
        <v>33</v>
      </c>
      <c r="G43" s="95"/>
      <c r="H43" s="95"/>
      <c r="I43" s="95"/>
      <c r="J43" s="95"/>
      <c r="K43" s="95"/>
      <c r="L43" s="94"/>
      <c r="M43" s="68" t="s">
        <v>61</v>
      </c>
      <c r="N43" s="93" t="s">
        <v>62</v>
      </c>
      <c r="O43" s="95"/>
      <c r="P43" s="94"/>
      <c r="Q43" s="68" t="s">
        <v>36</v>
      </c>
      <c r="R43" s="68" t="s">
        <v>37</v>
      </c>
      <c r="S43" s="68" t="s">
        <v>38</v>
      </c>
      <c r="T43" s="69">
        <v>411235470</v>
      </c>
      <c r="U43" s="69">
        <v>0</v>
      </c>
      <c r="V43" s="69">
        <v>0</v>
      </c>
      <c r="W43" s="69">
        <v>0</v>
      </c>
      <c r="X43" s="69">
        <v>0</v>
      </c>
      <c r="Y43" s="69">
        <v>411235470</v>
      </c>
      <c r="Z43" s="69">
        <v>0</v>
      </c>
      <c r="AA43" s="69">
        <v>411235470</v>
      </c>
      <c r="AB43" s="69">
        <v>0</v>
      </c>
      <c r="AC43" s="69">
        <v>0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69">
        <v>0</v>
      </c>
      <c r="AK43" s="69">
        <v>0</v>
      </c>
      <c r="AL43" s="69">
        <v>0</v>
      </c>
      <c r="AM43" s="69">
        <v>0</v>
      </c>
      <c r="AN43" s="69">
        <v>0</v>
      </c>
    </row>
    <row r="44" spans="1:40" x14ac:dyDescent="0.25">
      <c r="A44" s="68" t="s">
        <v>41</v>
      </c>
      <c r="B44" s="93" t="s">
        <v>42</v>
      </c>
      <c r="C44" s="94"/>
      <c r="D44" s="68" t="s">
        <v>33</v>
      </c>
      <c r="F44" s="93" t="s">
        <v>33</v>
      </c>
      <c r="G44" s="95"/>
      <c r="H44" s="95"/>
      <c r="I44" s="95"/>
      <c r="J44" s="95"/>
      <c r="K44" s="95"/>
      <c r="L44" s="94"/>
      <c r="M44" s="68" t="s">
        <v>61</v>
      </c>
      <c r="N44" s="93" t="s">
        <v>62</v>
      </c>
      <c r="O44" s="95"/>
      <c r="P44" s="94"/>
      <c r="Q44" s="68" t="s">
        <v>36</v>
      </c>
      <c r="R44" s="68" t="s">
        <v>37</v>
      </c>
      <c r="S44" s="68" t="s">
        <v>38</v>
      </c>
      <c r="T44" s="69">
        <v>411235470</v>
      </c>
      <c r="U44" s="69">
        <v>0</v>
      </c>
      <c r="V44" s="69">
        <v>0</v>
      </c>
      <c r="W44" s="69">
        <v>0</v>
      </c>
      <c r="X44" s="69">
        <v>0</v>
      </c>
      <c r="Y44" s="69">
        <v>411235470</v>
      </c>
      <c r="Z44" s="69">
        <v>0</v>
      </c>
      <c r="AA44" s="69">
        <v>411235470</v>
      </c>
      <c r="AB44" s="69">
        <v>0</v>
      </c>
      <c r="AC44" s="69">
        <v>0</v>
      </c>
      <c r="AD44" s="69">
        <v>0</v>
      </c>
      <c r="AE44" s="69">
        <v>0</v>
      </c>
      <c r="AF44" s="69">
        <v>0</v>
      </c>
      <c r="AG44" s="69">
        <v>0</v>
      </c>
      <c r="AH44" s="69">
        <v>0</v>
      </c>
      <c r="AI44" s="69">
        <v>0</v>
      </c>
      <c r="AJ44" s="69">
        <v>0</v>
      </c>
      <c r="AK44" s="69">
        <v>0</v>
      </c>
      <c r="AL44" s="69">
        <v>0</v>
      </c>
      <c r="AM44" s="69">
        <v>0</v>
      </c>
      <c r="AN44" s="69">
        <v>0</v>
      </c>
    </row>
    <row r="45" spans="1:40" x14ac:dyDescent="0.25">
      <c r="A45" s="68" t="s">
        <v>41</v>
      </c>
      <c r="B45" s="93" t="s">
        <v>42</v>
      </c>
      <c r="C45" s="94"/>
      <c r="D45" s="68" t="s">
        <v>43</v>
      </c>
      <c r="F45" s="93" t="s">
        <v>44</v>
      </c>
      <c r="G45" s="95"/>
      <c r="H45" s="95"/>
      <c r="I45" s="95"/>
      <c r="J45" s="95"/>
      <c r="K45" s="95"/>
      <c r="L45" s="94"/>
      <c r="M45" s="68" t="s">
        <v>61</v>
      </c>
      <c r="N45" s="93" t="s">
        <v>62</v>
      </c>
      <c r="O45" s="95"/>
      <c r="P45" s="94"/>
      <c r="Q45" s="68" t="s">
        <v>36</v>
      </c>
      <c r="R45" s="68" t="s">
        <v>37</v>
      </c>
      <c r="S45" s="68" t="s">
        <v>38</v>
      </c>
      <c r="T45" s="69">
        <v>411235470</v>
      </c>
      <c r="U45" s="69">
        <v>0</v>
      </c>
      <c r="V45" s="69">
        <v>0</v>
      </c>
      <c r="W45" s="69">
        <v>0</v>
      </c>
      <c r="X45" s="69">
        <v>0</v>
      </c>
      <c r="Y45" s="69">
        <v>411235470</v>
      </c>
      <c r="Z45" s="69" t="s">
        <v>33</v>
      </c>
      <c r="AA45" s="69" t="s">
        <v>33</v>
      </c>
      <c r="AB45" s="69">
        <v>0</v>
      </c>
      <c r="AC45" s="69">
        <v>0</v>
      </c>
      <c r="AD45" s="69">
        <v>0</v>
      </c>
      <c r="AE45" s="69">
        <v>0</v>
      </c>
      <c r="AF45" s="69">
        <v>0</v>
      </c>
      <c r="AG45" s="69">
        <v>0</v>
      </c>
      <c r="AH45" s="69">
        <v>0</v>
      </c>
      <c r="AI45" s="69">
        <v>411235470</v>
      </c>
      <c r="AJ45" s="69">
        <v>0</v>
      </c>
      <c r="AK45" s="69">
        <v>0</v>
      </c>
      <c r="AL45" s="69">
        <v>0</v>
      </c>
      <c r="AM45" s="69">
        <v>0</v>
      </c>
      <c r="AN45" s="69">
        <v>0</v>
      </c>
    </row>
    <row r="46" spans="1:40" x14ac:dyDescent="0.25">
      <c r="A46" s="68" t="s">
        <v>3</v>
      </c>
      <c r="B46" s="93" t="s">
        <v>441</v>
      </c>
      <c r="C46" s="94"/>
      <c r="D46" s="68" t="s">
        <v>33</v>
      </c>
      <c r="F46" s="93" t="s">
        <v>33</v>
      </c>
      <c r="G46" s="95"/>
      <c r="H46" s="95"/>
      <c r="I46" s="95"/>
      <c r="J46" s="95"/>
      <c r="K46" s="95"/>
      <c r="L46" s="94"/>
      <c r="M46" s="68" t="s">
        <v>63</v>
      </c>
      <c r="N46" s="93" t="s">
        <v>64</v>
      </c>
      <c r="O46" s="95"/>
      <c r="P46" s="94"/>
      <c r="Q46" s="68" t="s">
        <v>36</v>
      </c>
      <c r="R46" s="68" t="s">
        <v>37</v>
      </c>
      <c r="S46" s="68" t="s">
        <v>38</v>
      </c>
      <c r="T46" s="69">
        <v>407637000</v>
      </c>
      <c r="U46" s="69">
        <v>0</v>
      </c>
      <c r="V46" s="69">
        <v>0</v>
      </c>
      <c r="W46" s="69">
        <v>0</v>
      </c>
      <c r="X46" s="69">
        <v>0</v>
      </c>
      <c r="Y46" s="69">
        <v>407637000</v>
      </c>
      <c r="Z46" s="69">
        <v>0</v>
      </c>
      <c r="AA46" s="69">
        <v>407637000</v>
      </c>
      <c r="AB46" s="69">
        <v>0</v>
      </c>
      <c r="AC46" s="69">
        <v>0</v>
      </c>
      <c r="AD46" s="69">
        <v>0</v>
      </c>
      <c r="AE46" s="69">
        <v>0</v>
      </c>
      <c r="AF46" s="69">
        <v>0</v>
      </c>
      <c r="AG46" s="69">
        <v>0</v>
      </c>
      <c r="AH46" s="69">
        <v>0</v>
      </c>
      <c r="AI46" s="69">
        <v>0</v>
      </c>
      <c r="AJ46" s="69">
        <v>0</v>
      </c>
      <c r="AK46" s="69">
        <v>0</v>
      </c>
      <c r="AL46" s="69">
        <v>0</v>
      </c>
      <c r="AM46" s="69">
        <v>0</v>
      </c>
      <c r="AN46" s="69">
        <v>0</v>
      </c>
    </row>
    <row r="47" spans="1:40" x14ac:dyDescent="0.25">
      <c r="A47" s="68" t="s">
        <v>41</v>
      </c>
      <c r="B47" s="93" t="s">
        <v>42</v>
      </c>
      <c r="C47" s="94"/>
      <c r="D47" s="68" t="s">
        <v>33</v>
      </c>
      <c r="F47" s="93" t="s">
        <v>33</v>
      </c>
      <c r="G47" s="95"/>
      <c r="H47" s="95"/>
      <c r="I47" s="95"/>
      <c r="J47" s="95"/>
      <c r="K47" s="95"/>
      <c r="L47" s="94"/>
      <c r="M47" s="68" t="s">
        <v>63</v>
      </c>
      <c r="N47" s="93" t="s">
        <v>64</v>
      </c>
      <c r="O47" s="95"/>
      <c r="P47" s="94"/>
      <c r="Q47" s="68" t="s">
        <v>36</v>
      </c>
      <c r="R47" s="68" t="s">
        <v>37</v>
      </c>
      <c r="S47" s="68" t="s">
        <v>38</v>
      </c>
      <c r="T47" s="69">
        <v>407637000</v>
      </c>
      <c r="U47" s="69">
        <v>0</v>
      </c>
      <c r="V47" s="69">
        <v>0</v>
      </c>
      <c r="W47" s="69">
        <v>0</v>
      </c>
      <c r="X47" s="69">
        <v>0</v>
      </c>
      <c r="Y47" s="69">
        <v>407637000</v>
      </c>
      <c r="Z47" s="69">
        <v>0</v>
      </c>
      <c r="AA47" s="69">
        <v>407637000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69">
        <v>0</v>
      </c>
      <c r="AN47" s="69">
        <v>0</v>
      </c>
    </row>
    <row r="48" spans="1:40" x14ac:dyDescent="0.25">
      <c r="A48" s="68" t="s">
        <v>41</v>
      </c>
      <c r="B48" s="93" t="s">
        <v>42</v>
      </c>
      <c r="C48" s="94"/>
      <c r="D48" s="68" t="s">
        <v>43</v>
      </c>
      <c r="F48" s="93" t="s">
        <v>44</v>
      </c>
      <c r="G48" s="95"/>
      <c r="H48" s="95"/>
      <c r="I48" s="95"/>
      <c r="J48" s="95"/>
      <c r="K48" s="95"/>
      <c r="L48" s="94"/>
      <c r="M48" s="68" t="s">
        <v>63</v>
      </c>
      <c r="N48" s="93" t="s">
        <v>64</v>
      </c>
      <c r="O48" s="95"/>
      <c r="P48" s="94"/>
      <c r="Q48" s="68" t="s">
        <v>36</v>
      </c>
      <c r="R48" s="68" t="s">
        <v>37</v>
      </c>
      <c r="S48" s="68" t="s">
        <v>38</v>
      </c>
      <c r="T48" s="69">
        <v>407637000</v>
      </c>
      <c r="U48" s="69">
        <v>0</v>
      </c>
      <c r="V48" s="69">
        <v>0</v>
      </c>
      <c r="W48" s="69">
        <v>0</v>
      </c>
      <c r="X48" s="69">
        <v>0</v>
      </c>
      <c r="Y48" s="69">
        <v>407637000</v>
      </c>
      <c r="Z48" s="69" t="s">
        <v>33</v>
      </c>
      <c r="AA48" s="69" t="s">
        <v>33</v>
      </c>
      <c r="AB48" s="69">
        <v>0</v>
      </c>
      <c r="AC48" s="69">
        <v>0</v>
      </c>
      <c r="AD48" s="69">
        <v>0</v>
      </c>
      <c r="AE48" s="69">
        <v>0</v>
      </c>
      <c r="AF48" s="69">
        <v>0</v>
      </c>
      <c r="AG48" s="69">
        <v>0</v>
      </c>
      <c r="AH48" s="69">
        <v>0</v>
      </c>
      <c r="AI48" s="69">
        <v>407637000</v>
      </c>
      <c r="AJ48" s="69">
        <v>0</v>
      </c>
      <c r="AK48" s="69">
        <v>0</v>
      </c>
      <c r="AL48" s="69">
        <v>0</v>
      </c>
      <c r="AM48" s="69">
        <v>0</v>
      </c>
      <c r="AN48" s="69">
        <v>0</v>
      </c>
    </row>
    <row r="49" spans="1:40" x14ac:dyDescent="0.25">
      <c r="A49" s="68" t="s">
        <v>3</v>
      </c>
      <c r="B49" s="93" t="s">
        <v>441</v>
      </c>
      <c r="C49" s="94"/>
      <c r="D49" s="68" t="s">
        <v>33</v>
      </c>
      <c r="F49" s="93" t="s">
        <v>33</v>
      </c>
      <c r="G49" s="95"/>
      <c r="H49" s="95"/>
      <c r="I49" s="95"/>
      <c r="J49" s="95"/>
      <c r="K49" s="95"/>
      <c r="L49" s="94"/>
      <c r="M49" s="68" t="s">
        <v>65</v>
      </c>
      <c r="N49" s="93" t="s">
        <v>66</v>
      </c>
      <c r="O49" s="95"/>
      <c r="P49" s="94"/>
      <c r="Q49" s="68" t="s">
        <v>36</v>
      </c>
      <c r="R49" s="68" t="s">
        <v>37</v>
      </c>
      <c r="S49" s="68" t="s">
        <v>38</v>
      </c>
      <c r="T49" s="69">
        <v>11841200000</v>
      </c>
      <c r="U49" s="69">
        <v>0</v>
      </c>
      <c r="V49" s="69">
        <v>0</v>
      </c>
      <c r="W49" s="69">
        <v>0</v>
      </c>
      <c r="X49" s="69">
        <v>0</v>
      </c>
      <c r="Y49" s="69">
        <v>11841200000</v>
      </c>
      <c r="Z49" s="69">
        <v>11841200000</v>
      </c>
      <c r="AA49" s="69">
        <v>0</v>
      </c>
      <c r="AB49" s="69">
        <v>0</v>
      </c>
      <c r="AC49" s="69">
        <v>0</v>
      </c>
      <c r="AD49" s="69">
        <v>0</v>
      </c>
      <c r="AE49" s="69">
        <v>0</v>
      </c>
      <c r="AF49" s="69">
        <v>0</v>
      </c>
      <c r="AG49" s="69">
        <v>0</v>
      </c>
      <c r="AH49" s="69">
        <v>0</v>
      </c>
      <c r="AI49" s="69">
        <v>0</v>
      </c>
      <c r="AJ49" s="69">
        <v>0</v>
      </c>
      <c r="AK49" s="69">
        <v>0</v>
      </c>
      <c r="AL49" s="69">
        <v>0</v>
      </c>
      <c r="AM49" s="69">
        <v>0</v>
      </c>
      <c r="AN49" s="69">
        <v>0</v>
      </c>
    </row>
    <row r="50" spans="1:40" x14ac:dyDescent="0.25">
      <c r="A50" s="68" t="s">
        <v>3</v>
      </c>
      <c r="B50" s="93" t="s">
        <v>441</v>
      </c>
      <c r="C50" s="94"/>
      <c r="D50" s="68" t="s">
        <v>33</v>
      </c>
      <c r="F50" s="93" t="s">
        <v>33</v>
      </c>
      <c r="G50" s="95"/>
      <c r="H50" s="95"/>
      <c r="I50" s="95"/>
      <c r="J50" s="95"/>
      <c r="K50" s="95"/>
      <c r="L50" s="94"/>
      <c r="M50" s="68" t="s">
        <v>67</v>
      </c>
      <c r="N50" s="93" t="s">
        <v>68</v>
      </c>
      <c r="O50" s="95"/>
      <c r="P50" s="94"/>
      <c r="Q50" s="68" t="s">
        <v>36</v>
      </c>
      <c r="R50" s="68" t="s">
        <v>37</v>
      </c>
      <c r="S50" s="68" t="s">
        <v>38</v>
      </c>
      <c r="T50" s="69">
        <v>3621431950</v>
      </c>
      <c r="U50" s="69">
        <v>0</v>
      </c>
      <c r="V50" s="69">
        <v>0</v>
      </c>
      <c r="W50" s="69">
        <v>0</v>
      </c>
      <c r="X50" s="69">
        <v>0</v>
      </c>
      <c r="Y50" s="69">
        <v>3621431950</v>
      </c>
      <c r="Z50" s="69">
        <v>0</v>
      </c>
      <c r="AA50" s="69">
        <v>3621431950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AL50" s="69">
        <v>0</v>
      </c>
      <c r="AM50" s="69">
        <v>0</v>
      </c>
      <c r="AN50" s="69">
        <v>0</v>
      </c>
    </row>
    <row r="51" spans="1:40" x14ac:dyDescent="0.25">
      <c r="A51" s="68" t="s">
        <v>41</v>
      </c>
      <c r="B51" s="93" t="s">
        <v>42</v>
      </c>
      <c r="C51" s="94"/>
      <c r="D51" s="68" t="s">
        <v>33</v>
      </c>
      <c r="F51" s="93" t="s">
        <v>33</v>
      </c>
      <c r="G51" s="95"/>
      <c r="H51" s="95"/>
      <c r="I51" s="95"/>
      <c r="J51" s="95"/>
      <c r="K51" s="95"/>
      <c r="L51" s="94"/>
      <c r="M51" s="68" t="s">
        <v>67</v>
      </c>
      <c r="N51" s="93" t="s">
        <v>68</v>
      </c>
      <c r="O51" s="95"/>
      <c r="P51" s="94"/>
      <c r="Q51" s="68" t="s">
        <v>36</v>
      </c>
      <c r="R51" s="68" t="s">
        <v>37</v>
      </c>
      <c r="S51" s="68" t="s">
        <v>38</v>
      </c>
      <c r="T51" s="69">
        <v>3621431950</v>
      </c>
      <c r="U51" s="69">
        <v>0</v>
      </c>
      <c r="V51" s="69">
        <v>0</v>
      </c>
      <c r="W51" s="69">
        <v>0</v>
      </c>
      <c r="X51" s="69">
        <v>0</v>
      </c>
      <c r="Y51" s="69">
        <v>3621431950</v>
      </c>
      <c r="Z51" s="69">
        <v>0</v>
      </c>
      <c r="AA51" s="69">
        <v>3621431950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AL51" s="69">
        <v>0</v>
      </c>
      <c r="AM51" s="69">
        <v>0</v>
      </c>
      <c r="AN51" s="69">
        <v>0</v>
      </c>
    </row>
    <row r="52" spans="1:40" x14ac:dyDescent="0.25">
      <c r="A52" s="68" t="s">
        <v>41</v>
      </c>
      <c r="B52" s="93" t="s">
        <v>42</v>
      </c>
      <c r="C52" s="94"/>
      <c r="D52" s="68" t="s">
        <v>43</v>
      </c>
      <c r="F52" s="93" t="s">
        <v>44</v>
      </c>
      <c r="G52" s="95"/>
      <c r="H52" s="95"/>
      <c r="I52" s="95"/>
      <c r="J52" s="95"/>
      <c r="K52" s="95"/>
      <c r="L52" s="94"/>
      <c r="M52" s="68" t="s">
        <v>67</v>
      </c>
      <c r="N52" s="93" t="s">
        <v>68</v>
      </c>
      <c r="O52" s="95"/>
      <c r="P52" s="94"/>
      <c r="Q52" s="68" t="s">
        <v>36</v>
      </c>
      <c r="R52" s="68" t="s">
        <v>37</v>
      </c>
      <c r="S52" s="68" t="s">
        <v>38</v>
      </c>
      <c r="T52" s="69">
        <v>3621431950</v>
      </c>
      <c r="U52" s="69">
        <v>0</v>
      </c>
      <c r="V52" s="69">
        <v>0</v>
      </c>
      <c r="W52" s="69">
        <v>0</v>
      </c>
      <c r="X52" s="69">
        <v>0</v>
      </c>
      <c r="Y52" s="69">
        <v>3621431950</v>
      </c>
      <c r="Z52" s="69" t="s">
        <v>33</v>
      </c>
      <c r="AA52" s="69" t="s">
        <v>33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3621431950</v>
      </c>
      <c r="AJ52" s="69">
        <v>0</v>
      </c>
      <c r="AK52" s="69">
        <v>0</v>
      </c>
      <c r="AL52" s="69">
        <v>0</v>
      </c>
      <c r="AM52" s="69">
        <v>0</v>
      </c>
      <c r="AN52" s="69">
        <v>0</v>
      </c>
    </row>
    <row r="53" spans="1:40" x14ac:dyDescent="0.25">
      <c r="A53" s="68" t="s">
        <v>3</v>
      </c>
      <c r="B53" s="93" t="s">
        <v>441</v>
      </c>
      <c r="C53" s="94"/>
      <c r="D53" s="68" t="s">
        <v>33</v>
      </c>
      <c r="F53" s="93" t="s">
        <v>33</v>
      </c>
      <c r="G53" s="95"/>
      <c r="H53" s="95"/>
      <c r="I53" s="95"/>
      <c r="J53" s="95"/>
      <c r="K53" s="95"/>
      <c r="L53" s="94"/>
      <c r="M53" s="68" t="s">
        <v>69</v>
      </c>
      <c r="N53" s="93" t="s">
        <v>70</v>
      </c>
      <c r="O53" s="95"/>
      <c r="P53" s="94"/>
      <c r="Q53" s="68" t="s">
        <v>36</v>
      </c>
      <c r="R53" s="68" t="s">
        <v>37</v>
      </c>
      <c r="S53" s="68" t="s">
        <v>38</v>
      </c>
      <c r="T53" s="69">
        <v>2300032450</v>
      </c>
      <c r="U53" s="69">
        <v>0</v>
      </c>
      <c r="V53" s="69">
        <v>0</v>
      </c>
      <c r="W53" s="69">
        <v>0</v>
      </c>
      <c r="X53" s="69">
        <v>0</v>
      </c>
      <c r="Y53" s="69">
        <v>2300032450</v>
      </c>
      <c r="Z53" s="69">
        <v>0</v>
      </c>
      <c r="AA53" s="69">
        <v>2300032450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AL53" s="69">
        <v>0</v>
      </c>
      <c r="AM53" s="69">
        <v>0</v>
      </c>
      <c r="AN53" s="69">
        <v>0</v>
      </c>
    </row>
    <row r="54" spans="1:40" x14ac:dyDescent="0.25">
      <c r="A54" s="68" t="s">
        <v>41</v>
      </c>
      <c r="B54" s="93" t="s">
        <v>42</v>
      </c>
      <c r="C54" s="94"/>
      <c r="D54" s="68" t="s">
        <v>33</v>
      </c>
      <c r="F54" s="93" t="s">
        <v>33</v>
      </c>
      <c r="G54" s="95"/>
      <c r="H54" s="95"/>
      <c r="I54" s="95"/>
      <c r="J54" s="95"/>
      <c r="K54" s="95"/>
      <c r="L54" s="94"/>
      <c r="M54" s="68" t="s">
        <v>69</v>
      </c>
      <c r="N54" s="93" t="s">
        <v>70</v>
      </c>
      <c r="O54" s="95"/>
      <c r="P54" s="94"/>
      <c r="Q54" s="68" t="s">
        <v>36</v>
      </c>
      <c r="R54" s="68" t="s">
        <v>37</v>
      </c>
      <c r="S54" s="68" t="s">
        <v>38</v>
      </c>
      <c r="T54" s="69">
        <v>2300032450</v>
      </c>
      <c r="U54" s="69">
        <v>0</v>
      </c>
      <c r="V54" s="69">
        <v>0</v>
      </c>
      <c r="W54" s="69">
        <v>0</v>
      </c>
      <c r="X54" s="69">
        <v>0</v>
      </c>
      <c r="Y54" s="69">
        <v>2300032450</v>
      </c>
      <c r="Z54" s="69">
        <v>0</v>
      </c>
      <c r="AA54" s="69">
        <v>2300032450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</row>
    <row r="55" spans="1:40" x14ac:dyDescent="0.25">
      <c r="A55" s="68" t="s">
        <v>41</v>
      </c>
      <c r="B55" s="93" t="s">
        <v>42</v>
      </c>
      <c r="C55" s="94"/>
      <c r="D55" s="68" t="s">
        <v>43</v>
      </c>
      <c r="F55" s="93" t="s">
        <v>44</v>
      </c>
      <c r="G55" s="95"/>
      <c r="H55" s="95"/>
      <c r="I55" s="95"/>
      <c r="J55" s="95"/>
      <c r="K55" s="95"/>
      <c r="L55" s="94"/>
      <c r="M55" s="68" t="s">
        <v>69</v>
      </c>
      <c r="N55" s="93" t="s">
        <v>70</v>
      </c>
      <c r="O55" s="95"/>
      <c r="P55" s="94"/>
      <c r="Q55" s="68" t="s">
        <v>36</v>
      </c>
      <c r="R55" s="68" t="s">
        <v>37</v>
      </c>
      <c r="S55" s="68" t="s">
        <v>38</v>
      </c>
      <c r="T55" s="69">
        <v>2300032450</v>
      </c>
      <c r="U55" s="69">
        <v>0</v>
      </c>
      <c r="V55" s="69">
        <v>0</v>
      </c>
      <c r="W55" s="69">
        <v>0</v>
      </c>
      <c r="X55" s="69">
        <v>0</v>
      </c>
      <c r="Y55" s="69">
        <v>2300032450</v>
      </c>
      <c r="Z55" s="69" t="s">
        <v>33</v>
      </c>
      <c r="AA55" s="69" t="s">
        <v>33</v>
      </c>
      <c r="AB55" s="69">
        <v>0</v>
      </c>
      <c r="AC55" s="69">
        <v>0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2300032450</v>
      </c>
      <c r="AJ55" s="69">
        <v>0</v>
      </c>
      <c r="AK55" s="69">
        <v>0</v>
      </c>
      <c r="AL55" s="69">
        <v>0</v>
      </c>
      <c r="AM55" s="69">
        <v>0</v>
      </c>
      <c r="AN55" s="69">
        <v>0</v>
      </c>
    </row>
    <row r="56" spans="1:40" x14ac:dyDescent="0.25">
      <c r="A56" s="68" t="s">
        <v>3</v>
      </c>
      <c r="B56" s="93" t="s">
        <v>441</v>
      </c>
      <c r="C56" s="94"/>
      <c r="D56" s="68" t="s">
        <v>33</v>
      </c>
      <c r="F56" s="93" t="s">
        <v>33</v>
      </c>
      <c r="G56" s="95"/>
      <c r="H56" s="95"/>
      <c r="I56" s="95"/>
      <c r="J56" s="95"/>
      <c r="K56" s="95"/>
      <c r="L56" s="94"/>
      <c r="M56" s="68" t="s">
        <v>71</v>
      </c>
      <c r="N56" s="93" t="s">
        <v>72</v>
      </c>
      <c r="O56" s="95"/>
      <c r="P56" s="94"/>
      <c r="Q56" s="68" t="s">
        <v>36</v>
      </c>
      <c r="R56" s="68" t="s">
        <v>37</v>
      </c>
      <c r="S56" s="68" t="s">
        <v>38</v>
      </c>
      <c r="T56" s="69">
        <v>2664274714</v>
      </c>
      <c r="U56" s="69">
        <v>0</v>
      </c>
      <c r="V56" s="69">
        <v>0</v>
      </c>
      <c r="W56" s="69">
        <v>0</v>
      </c>
      <c r="X56" s="69">
        <v>0</v>
      </c>
      <c r="Y56" s="69">
        <v>2664274714</v>
      </c>
      <c r="Z56" s="69">
        <v>0</v>
      </c>
      <c r="AA56" s="69">
        <v>2664274714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</row>
    <row r="57" spans="1:40" x14ac:dyDescent="0.25">
      <c r="A57" s="68" t="s">
        <v>41</v>
      </c>
      <c r="B57" s="93" t="s">
        <v>42</v>
      </c>
      <c r="C57" s="94"/>
      <c r="D57" s="68" t="s">
        <v>33</v>
      </c>
      <c r="F57" s="93" t="s">
        <v>33</v>
      </c>
      <c r="G57" s="95"/>
      <c r="H57" s="95"/>
      <c r="I57" s="95"/>
      <c r="J57" s="95"/>
      <c r="K57" s="95"/>
      <c r="L57" s="94"/>
      <c r="M57" s="68" t="s">
        <v>71</v>
      </c>
      <c r="N57" s="93" t="s">
        <v>72</v>
      </c>
      <c r="O57" s="95"/>
      <c r="P57" s="94"/>
      <c r="Q57" s="68" t="s">
        <v>36</v>
      </c>
      <c r="R57" s="68" t="s">
        <v>37</v>
      </c>
      <c r="S57" s="68" t="s">
        <v>38</v>
      </c>
      <c r="T57" s="69">
        <v>2664274714</v>
      </c>
      <c r="U57" s="69">
        <v>0</v>
      </c>
      <c r="V57" s="69">
        <v>0</v>
      </c>
      <c r="W57" s="69">
        <v>0</v>
      </c>
      <c r="X57" s="69">
        <v>0</v>
      </c>
      <c r="Y57" s="69">
        <v>2664274714</v>
      </c>
      <c r="Z57" s="69">
        <v>0</v>
      </c>
      <c r="AA57" s="69">
        <v>2664274714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0</v>
      </c>
      <c r="AN57" s="69">
        <v>0</v>
      </c>
    </row>
    <row r="58" spans="1:40" x14ac:dyDescent="0.25">
      <c r="A58" s="68" t="s">
        <v>41</v>
      </c>
      <c r="B58" s="93" t="s">
        <v>42</v>
      </c>
      <c r="C58" s="94"/>
      <c r="D58" s="68" t="s">
        <v>43</v>
      </c>
      <c r="F58" s="93" t="s">
        <v>44</v>
      </c>
      <c r="G58" s="95"/>
      <c r="H58" s="95"/>
      <c r="I58" s="95"/>
      <c r="J58" s="95"/>
      <c r="K58" s="95"/>
      <c r="L58" s="94"/>
      <c r="M58" s="68" t="s">
        <v>71</v>
      </c>
      <c r="N58" s="93" t="s">
        <v>72</v>
      </c>
      <c r="O58" s="95"/>
      <c r="P58" s="94"/>
      <c r="Q58" s="68" t="s">
        <v>36</v>
      </c>
      <c r="R58" s="68" t="s">
        <v>37</v>
      </c>
      <c r="S58" s="68" t="s">
        <v>38</v>
      </c>
      <c r="T58" s="69">
        <v>2664274714</v>
      </c>
      <c r="U58" s="69">
        <v>0</v>
      </c>
      <c r="V58" s="69">
        <v>0</v>
      </c>
      <c r="W58" s="69">
        <v>0</v>
      </c>
      <c r="X58" s="69">
        <v>0</v>
      </c>
      <c r="Y58" s="69">
        <v>2664274714</v>
      </c>
      <c r="Z58" s="69" t="s">
        <v>33</v>
      </c>
      <c r="AA58" s="69" t="s">
        <v>33</v>
      </c>
      <c r="AB58" s="69">
        <v>0</v>
      </c>
      <c r="AC58" s="69">
        <v>0</v>
      </c>
      <c r="AD58" s="69">
        <v>0</v>
      </c>
      <c r="AE58" s="69">
        <v>0</v>
      </c>
      <c r="AF58" s="69">
        <v>0</v>
      </c>
      <c r="AG58" s="69">
        <v>0</v>
      </c>
      <c r="AH58" s="69">
        <v>0</v>
      </c>
      <c r="AI58" s="69">
        <v>2664274714</v>
      </c>
      <c r="AJ58" s="69">
        <v>0</v>
      </c>
      <c r="AK58" s="69">
        <v>0</v>
      </c>
      <c r="AL58" s="69">
        <v>0</v>
      </c>
      <c r="AM58" s="69">
        <v>0</v>
      </c>
      <c r="AN58" s="69">
        <v>0</v>
      </c>
    </row>
    <row r="59" spans="1:40" x14ac:dyDescent="0.25">
      <c r="A59" s="68" t="s">
        <v>3</v>
      </c>
      <c r="B59" s="93" t="s">
        <v>441</v>
      </c>
      <c r="C59" s="94"/>
      <c r="D59" s="68" t="s">
        <v>33</v>
      </c>
      <c r="F59" s="93" t="s">
        <v>33</v>
      </c>
      <c r="G59" s="95"/>
      <c r="H59" s="95"/>
      <c r="I59" s="95"/>
      <c r="J59" s="95"/>
      <c r="K59" s="95"/>
      <c r="L59" s="94"/>
      <c r="M59" s="68" t="s">
        <v>73</v>
      </c>
      <c r="N59" s="93" t="s">
        <v>74</v>
      </c>
      <c r="O59" s="95"/>
      <c r="P59" s="94"/>
      <c r="Q59" s="68" t="s">
        <v>36</v>
      </c>
      <c r="R59" s="68" t="s">
        <v>37</v>
      </c>
      <c r="S59" s="68" t="s">
        <v>38</v>
      </c>
      <c r="T59" s="69">
        <v>1167706700</v>
      </c>
      <c r="U59" s="69">
        <v>0</v>
      </c>
      <c r="V59" s="69">
        <v>0</v>
      </c>
      <c r="W59" s="69">
        <v>0</v>
      </c>
      <c r="X59" s="69">
        <v>0</v>
      </c>
      <c r="Y59" s="69">
        <v>1167706700</v>
      </c>
      <c r="Z59" s="69">
        <v>0</v>
      </c>
      <c r="AA59" s="69">
        <v>1167706700</v>
      </c>
      <c r="AB59" s="69">
        <v>0</v>
      </c>
      <c r="AC59" s="69">
        <v>0</v>
      </c>
      <c r="AD59" s="69">
        <v>0</v>
      </c>
      <c r="AE59" s="69">
        <v>0</v>
      </c>
      <c r="AF59" s="69">
        <v>0</v>
      </c>
      <c r="AG59" s="69">
        <v>0</v>
      </c>
      <c r="AH59" s="69">
        <v>0</v>
      </c>
      <c r="AI59" s="69">
        <v>0</v>
      </c>
      <c r="AJ59" s="69">
        <v>0</v>
      </c>
      <c r="AK59" s="69">
        <v>0</v>
      </c>
      <c r="AL59" s="69">
        <v>0</v>
      </c>
      <c r="AM59" s="69">
        <v>0</v>
      </c>
      <c r="AN59" s="69">
        <v>0</v>
      </c>
    </row>
    <row r="60" spans="1:40" x14ac:dyDescent="0.25">
      <c r="A60" s="68" t="s">
        <v>41</v>
      </c>
      <c r="B60" s="93" t="s">
        <v>42</v>
      </c>
      <c r="C60" s="94"/>
      <c r="D60" s="68" t="s">
        <v>33</v>
      </c>
      <c r="F60" s="93" t="s">
        <v>33</v>
      </c>
      <c r="G60" s="95"/>
      <c r="H60" s="95"/>
      <c r="I60" s="95"/>
      <c r="J60" s="95"/>
      <c r="K60" s="95"/>
      <c r="L60" s="94"/>
      <c r="M60" s="68" t="s">
        <v>73</v>
      </c>
      <c r="N60" s="93" t="s">
        <v>74</v>
      </c>
      <c r="O60" s="95"/>
      <c r="P60" s="94"/>
      <c r="Q60" s="68" t="s">
        <v>36</v>
      </c>
      <c r="R60" s="68" t="s">
        <v>37</v>
      </c>
      <c r="S60" s="68" t="s">
        <v>38</v>
      </c>
      <c r="T60" s="69">
        <v>1167706700</v>
      </c>
      <c r="U60" s="69">
        <v>0</v>
      </c>
      <c r="V60" s="69">
        <v>0</v>
      </c>
      <c r="W60" s="69">
        <v>0</v>
      </c>
      <c r="X60" s="69">
        <v>0</v>
      </c>
      <c r="Y60" s="69">
        <v>1167706700</v>
      </c>
      <c r="Z60" s="69">
        <v>0</v>
      </c>
      <c r="AA60" s="69">
        <v>1167706700</v>
      </c>
      <c r="AB60" s="69">
        <v>0</v>
      </c>
      <c r="AC60" s="69">
        <v>0</v>
      </c>
      <c r="AD60" s="69">
        <v>0</v>
      </c>
      <c r="AE60" s="69">
        <v>0</v>
      </c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  <c r="AL60" s="69">
        <v>0</v>
      </c>
      <c r="AM60" s="69">
        <v>0</v>
      </c>
      <c r="AN60" s="69">
        <v>0</v>
      </c>
    </row>
    <row r="61" spans="1:40" x14ac:dyDescent="0.25">
      <c r="A61" s="68" t="s">
        <v>41</v>
      </c>
      <c r="B61" s="93" t="s">
        <v>42</v>
      </c>
      <c r="C61" s="94"/>
      <c r="D61" s="68" t="s">
        <v>43</v>
      </c>
      <c r="F61" s="93" t="s">
        <v>44</v>
      </c>
      <c r="G61" s="95"/>
      <c r="H61" s="95"/>
      <c r="I61" s="95"/>
      <c r="J61" s="95"/>
      <c r="K61" s="95"/>
      <c r="L61" s="94"/>
      <c r="M61" s="68" t="s">
        <v>73</v>
      </c>
      <c r="N61" s="93" t="s">
        <v>74</v>
      </c>
      <c r="O61" s="95"/>
      <c r="P61" s="94"/>
      <c r="Q61" s="68" t="s">
        <v>36</v>
      </c>
      <c r="R61" s="68" t="s">
        <v>37</v>
      </c>
      <c r="S61" s="68" t="s">
        <v>38</v>
      </c>
      <c r="T61" s="69">
        <v>1167706700</v>
      </c>
      <c r="U61" s="69">
        <v>0</v>
      </c>
      <c r="V61" s="69">
        <v>0</v>
      </c>
      <c r="W61" s="69">
        <v>0</v>
      </c>
      <c r="X61" s="69">
        <v>0</v>
      </c>
      <c r="Y61" s="69">
        <v>1167706700</v>
      </c>
      <c r="Z61" s="69" t="s">
        <v>33</v>
      </c>
      <c r="AA61" s="69" t="s">
        <v>33</v>
      </c>
      <c r="AB61" s="69">
        <v>0</v>
      </c>
      <c r="AC61" s="69">
        <v>0</v>
      </c>
      <c r="AD61" s="69">
        <v>0</v>
      </c>
      <c r="AE61" s="69">
        <v>0</v>
      </c>
      <c r="AF61" s="69">
        <v>0</v>
      </c>
      <c r="AG61" s="69">
        <v>0</v>
      </c>
      <c r="AH61" s="69">
        <v>0</v>
      </c>
      <c r="AI61" s="69">
        <v>1167706700</v>
      </c>
      <c r="AJ61" s="69">
        <v>0</v>
      </c>
      <c r="AK61" s="69">
        <v>0</v>
      </c>
      <c r="AL61" s="69">
        <v>0</v>
      </c>
      <c r="AM61" s="69">
        <v>0</v>
      </c>
      <c r="AN61" s="69">
        <v>0</v>
      </c>
    </row>
    <row r="62" spans="1:40" x14ac:dyDescent="0.25">
      <c r="A62" s="68" t="s">
        <v>3</v>
      </c>
      <c r="B62" s="93" t="s">
        <v>441</v>
      </c>
      <c r="C62" s="94"/>
      <c r="D62" s="68" t="s">
        <v>33</v>
      </c>
      <c r="F62" s="93" t="s">
        <v>33</v>
      </c>
      <c r="G62" s="95"/>
      <c r="H62" s="95"/>
      <c r="I62" s="95"/>
      <c r="J62" s="95"/>
      <c r="K62" s="95"/>
      <c r="L62" s="94"/>
      <c r="M62" s="68" t="s">
        <v>75</v>
      </c>
      <c r="N62" s="93" t="s">
        <v>76</v>
      </c>
      <c r="O62" s="95"/>
      <c r="P62" s="94"/>
      <c r="Q62" s="68" t="s">
        <v>36</v>
      </c>
      <c r="R62" s="68" t="s">
        <v>37</v>
      </c>
      <c r="S62" s="68" t="s">
        <v>38</v>
      </c>
      <c r="T62" s="69">
        <v>631425886</v>
      </c>
      <c r="U62" s="69">
        <v>0</v>
      </c>
      <c r="V62" s="69">
        <v>0</v>
      </c>
      <c r="W62" s="69">
        <v>0</v>
      </c>
      <c r="X62" s="69">
        <v>0</v>
      </c>
      <c r="Y62" s="69">
        <v>631425886</v>
      </c>
      <c r="Z62" s="69">
        <v>0</v>
      </c>
      <c r="AA62" s="69">
        <v>631425886</v>
      </c>
      <c r="AB62" s="69">
        <v>0</v>
      </c>
      <c r="AC62" s="69">
        <v>0</v>
      </c>
      <c r="AD62" s="69">
        <v>0</v>
      </c>
      <c r="AE62" s="69">
        <v>0</v>
      </c>
      <c r="AF62" s="69">
        <v>0</v>
      </c>
      <c r="AG62" s="69">
        <v>0</v>
      </c>
      <c r="AH62" s="69">
        <v>0</v>
      </c>
      <c r="AI62" s="69">
        <v>0</v>
      </c>
      <c r="AJ62" s="69">
        <v>0</v>
      </c>
      <c r="AK62" s="69">
        <v>0</v>
      </c>
      <c r="AL62" s="69">
        <v>0</v>
      </c>
      <c r="AM62" s="69">
        <v>0</v>
      </c>
      <c r="AN62" s="69">
        <v>0</v>
      </c>
    </row>
    <row r="63" spans="1:40" x14ac:dyDescent="0.25">
      <c r="A63" s="68" t="s">
        <v>41</v>
      </c>
      <c r="B63" s="93" t="s">
        <v>42</v>
      </c>
      <c r="C63" s="94"/>
      <c r="D63" s="68" t="s">
        <v>33</v>
      </c>
      <c r="F63" s="93" t="s">
        <v>33</v>
      </c>
      <c r="G63" s="95"/>
      <c r="H63" s="95"/>
      <c r="I63" s="95"/>
      <c r="J63" s="95"/>
      <c r="K63" s="95"/>
      <c r="L63" s="94"/>
      <c r="M63" s="68" t="s">
        <v>75</v>
      </c>
      <c r="N63" s="93" t="s">
        <v>76</v>
      </c>
      <c r="O63" s="95"/>
      <c r="P63" s="94"/>
      <c r="Q63" s="68" t="s">
        <v>36</v>
      </c>
      <c r="R63" s="68" t="s">
        <v>37</v>
      </c>
      <c r="S63" s="68" t="s">
        <v>38</v>
      </c>
      <c r="T63" s="69">
        <v>631425886</v>
      </c>
      <c r="U63" s="69">
        <v>0</v>
      </c>
      <c r="V63" s="69">
        <v>0</v>
      </c>
      <c r="W63" s="69">
        <v>0</v>
      </c>
      <c r="X63" s="69">
        <v>0</v>
      </c>
      <c r="Y63" s="69">
        <v>631425886</v>
      </c>
      <c r="Z63" s="69">
        <v>0</v>
      </c>
      <c r="AA63" s="69">
        <v>631425886</v>
      </c>
      <c r="AB63" s="69">
        <v>0</v>
      </c>
      <c r="AC63" s="69">
        <v>0</v>
      </c>
      <c r="AD63" s="69">
        <v>0</v>
      </c>
      <c r="AE63" s="69">
        <v>0</v>
      </c>
      <c r="AF63" s="69">
        <v>0</v>
      </c>
      <c r="AG63" s="69">
        <v>0</v>
      </c>
      <c r="AH63" s="69">
        <v>0</v>
      </c>
      <c r="AI63" s="69">
        <v>0</v>
      </c>
      <c r="AJ63" s="69">
        <v>0</v>
      </c>
      <c r="AK63" s="69">
        <v>0</v>
      </c>
      <c r="AL63" s="69">
        <v>0</v>
      </c>
      <c r="AM63" s="69">
        <v>0</v>
      </c>
      <c r="AN63" s="69">
        <v>0</v>
      </c>
    </row>
    <row r="64" spans="1:40" x14ac:dyDescent="0.25">
      <c r="A64" s="68" t="s">
        <v>41</v>
      </c>
      <c r="B64" s="93" t="s">
        <v>42</v>
      </c>
      <c r="C64" s="94"/>
      <c r="D64" s="68" t="s">
        <v>43</v>
      </c>
      <c r="F64" s="93" t="s">
        <v>44</v>
      </c>
      <c r="G64" s="95"/>
      <c r="H64" s="95"/>
      <c r="I64" s="95"/>
      <c r="J64" s="95"/>
      <c r="K64" s="95"/>
      <c r="L64" s="94"/>
      <c r="M64" s="68" t="s">
        <v>75</v>
      </c>
      <c r="N64" s="93" t="s">
        <v>76</v>
      </c>
      <c r="O64" s="95"/>
      <c r="P64" s="94"/>
      <c r="Q64" s="68" t="s">
        <v>36</v>
      </c>
      <c r="R64" s="68" t="s">
        <v>37</v>
      </c>
      <c r="S64" s="68" t="s">
        <v>38</v>
      </c>
      <c r="T64" s="69">
        <v>631425886</v>
      </c>
      <c r="U64" s="69">
        <v>0</v>
      </c>
      <c r="V64" s="69">
        <v>0</v>
      </c>
      <c r="W64" s="69">
        <v>0</v>
      </c>
      <c r="X64" s="69">
        <v>0</v>
      </c>
      <c r="Y64" s="69">
        <v>631425886</v>
      </c>
      <c r="Z64" s="69" t="s">
        <v>33</v>
      </c>
      <c r="AA64" s="69" t="s">
        <v>33</v>
      </c>
      <c r="AB64" s="69">
        <v>0</v>
      </c>
      <c r="AC64" s="69">
        <v>0</v>
      </c>
      <c r="AD64" s="69">
        <v>0</v>
      </c>
      <c r="AE64" s="69">
        <v>0</v>
      </c>
      <c r="AF64" s="69">
        <v>0</v>
      </c>
      <c r="AG64" s="69">
        <v>0</v>
      </c>
      <c r="AH64" s="69">
        <v>0</v>
      </c>
      <c r="AI64" s="69">
        <v>631425886</v>
      </c>
      <c r="AJ64" s="69">
        <v>0</v>
      </c>
      <c r="AK64" s="69">
        <v>0</v>
      </c>
      <c r="AL64" s="69">
        <v>0</v>
      </c>
      <c r="AM64" s="69">
        <v>0</v>
      </c>
      <c r="AN64" s="69">
        <v>0</v>
      </c>
    </row>
    <row r="65" spans="1:40" x14ac:dyDescent="0.25">
      <c r="A65" s="68" t="s">
        <v>3</v>
      </c>
      <c r="B65" s="93" t="s">
        <v>441</v>
      </c>
      <c r="C65" s="94"/>
      <c r="D65" s="68" t="s">
        <v>33</v>
      </c>
      <c r="F65" s="93" t="s">
        <v>33</v>
      </c>
      <c r="G65" s="95"/>
      <c r="H65" s="95"/>
      <c r="I65" s="95"/>
      <c r="J65" s="95"/>
      <c r="K65" s="95"/>
      <c r="L65" s="94"/>
      <c r="M65" s="68" t="s">
        <v>77</v>
      </c>
      <c r="N65" s="93" t="s">
        <v>78</v>
      </c>
      <c r="O65" s="95"/>
      <c r="P65" s="94"/>
      <c r="Q65" s="68" t="s">
        <v>36</v>
      </c>
      <c r="R65" s="68" t="s">
        <v>37</v>
      </c>
      <c r="S65" s="68" t="s">
        <v>38</v>
      </c>
      <c r="T65" s="69">
        <v>875979200</v>
      </c>
      <c r="U65" s="69">
        <v>0</v>
      </c>
      <c r="V65" s="69">
        <v>0</v>
      </c>
      <c r="W65" s="69">
        <v>0</v>
      </c>
      <c r="X65" s="69">
        <v>0</v>
      </c>
      <c r="Y65" s="69">
        <v>875979200</v>
      </c>
      <c r="Z65" s="69">
        <v>0</v>
      </c>
      <c r="AA65" s="69">
        <v>875979200</v>
      </c>
      <c r="AB65" s="69">
        <v>0</v>
      </c>
      <c r="AC65" s="69">
        <v>0</v>
      </c>
      <c r="AD65" s="69">
        <v>0</v>
      </c>
      <c r="AE65" s="69">
        <v>0</v>
      </c>
      <c r="AF65" s="69">
        <v>0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</v>
      </c>
      <c r="AM65" s="69">
        <v>0</v>
      </c>
      <c r="AN65" s="69">
        <v>0</v>
      </c>
    </row>
    <row r="66" spans="1:40" x14ac:dyDescent="0.25">
      <c r="A66" s="68" t="s">
        <v>41</v>
      </c>
      <c r="B66" s="93" t="s">
        <v>42</v>
      </c>
      <c r="C66" s="94"/>
      <c r="D66" s="68" t="s">
        <v>33</v>
      </c>
      <c r="F66" s="93" t="s">
        <v>33</v>
      </c>
      <c r="G66" s="95"/>
      <c r="H66" s="95"/>
      <c r="I66" s="95"/>
      <c r="J66" s="95"/>
      <c r="K66" s="95"/>
      <c r="L66" s="94"/>
      <c r="M66" s="68" t="s">
        <v>77</v>
      </c>
      <c r="N66" s="93" t="s">
        <v>78</v>
      </c>
      <c r="O66" s="95"/>
      <c r="P66" s="94"/>
      <c r="Q66" s="68" t="s">
        <v>36</v>
      </c>
      <c r="R66" s="68" t="s">
        <v>37</v>
      </c>
      <c r="S66" s="68" t="s">
        <v>38</v>
      </c>
      <c r="T66" s="69">
        <v>875979200</v>
      </c>
      <c r="U66" s="69">
        <v>0</v>
      </c>
      <c r="V66" s="69">
        <v>0</v>
      </c>
      <c r="W66" s="69">
        <v>0</v>
      </c>
      <c r="X66" s="69">
        <v>0</v>
      </c>
      <c r="Y66" s="69">
        <v>875979200</v>
      </c>
      <c r="Z66" s="69">
        <v>0</v>
      </c>
      <c r="AA66" s="69">
        <v>875979200</v>
      </c>
      <c r="AB66" s="69">
        <v>0</v>
      </c>
      <c r="AC66" s="69">
        <v>0</v>
      </c>
      <c r="AD66" s="69">
        <v>0</v>
      </c>
      <c r="AE66" s="69">
        <v>0</v>
      </c>
      <c r="AF66" s="69">
        <v>0</v>
      </c>
      <c r="AG66" s="69">
        <v>0</v>
      </c>
      <c r="AH66" s="69">
        <v>0</v>
      </c>
      <c r="AI66" s="69">
        <v>0</v>
      </c>
      <c r="AJ66" s="69">
        <v>0</v>
      </c>
      <c r="AK66" s="69">
        <v>0</v>
      </c>
      <c r="AL66" s="69">
        <v>0</v>
      </c>
      <c r="AM66" s="69">
        <v>0</v>
      </c>
      <c r="AN66" s="69">
        <v>0</v>
      </c>
    </row>
    <row r="67" spans="1:40" x14ac:dyDescent="0.25">
      <c r="A67" s="68" t="s">
        <v>41</v>
      </c>
      <c r="B67" s="93" t="s">
        <v>42</v>
      </c>
      <c r="C67" s="94"/>
      <c r="D67" s="68" t="s">
        <v>43</v>
      </c>
      <c r="F67" s="93" t="s">
        <v>44</v>
      </c>
      <c r="G67" s="95"/>
      <c r="H67" s="95"/>
      <c r="I67" s="95"/>
      <c r="J67" s="95"/>
      <c r="K67" s="95"/>
      <c r="L67" s="94"/>
      <c r="M67" s="68" t="s">
        <v>77</v>
      </c>
      <c r="N67" s="93" t="s">
        <v>78</v>
      </c>
      <c r="O67" s="95"/>
      <c r="P67" s="94"/>
      <c r="Q67" s="68" t="s">
        <v>36</v>
      </c>
      <c r="R67" s="68" t="s">
        <v>37</v>
      </c>
      <c r="S67" s="68" t="s">
        <v>38</v>
      </c>
      <c r="T67" s="69">
        <v>875979200</v>
      </c>
      <c r="U67" s="69">
        <v>0</v>
      </c>
      <c r="V67" s="69">
        <v>0</v>
      </c>
      <c r="W67" s="69">
        <v>0</v>
      </c>
      <c r="X67" s="69">
        <v>0</v>
      </c>
      <c r="Y67" s="69">
        <v>875979200</v>
      </c>
      <c r="Z67" s="69" t="s">
        <v>33</v>
      </c>
      <c r="AA67" s="69" t="s">
        <v>33</v>
      </c>
      <c r="AB67" s="69">
        <v>0</v>
      </c>
      <c r="AC67" s="69">
        <v>0</v>
      </c>
      <c r="AD67" s="69">
        <v>0</v>
      </c>
      <c r="AE67" s="69">
        <v>0</v>
      </c>
      <c r="AF67" s="69">
        <v>0</v>
      </c>
      <c r="AG67" s="69">
        <v>0</v>
      </c>
      <c r="AH67" s="69">
        <v>0</v>
      </c>
      <c r="AI67" s="69">
        <v>875979200</v>
      </c>
      <c r="AJ67" s="69">
        <v>0</v>
      </c>
      <c r="AK67" s="69">
        <v>0</v>
      </c>
      <c r="AL67" s="69">
        <v>0</v>
      </c>
      <c r="AM67" s="69">
        <v>0</v>
      </c>
      <c r="AN67" s="69">
        <v>0</v>
      </c>
    </row>
    <row r="68" spans="1:40" x14ac:dyDescent="0.25">
      <c r="A68" s="68" t="s">
        <v>3</v>
      </c>
      <c r="B68" s="93" t="s">
        <v>441</v>
      </c>
      <c r="C68" s="94"/>
      <c r="D68" s="68" t="s">
        <v>33</v>
      </c>
      <c r="F68" s="93" t="s">
        <v>33</v>
      </c>
      <c r="G68" s="95"/>
      <c r="H68" s="95"/>
      <c r="I68" s="95"/>
      <c r="J68" s="95"/>
      <c r="K68" s="95"/>
      <c r="L68" s="94"/>
      <c r="M68" s="68" t="s">
        <v>79</v>
      </c>
      <c r="N68" s="93" t="s">
        <v>80</v>
      </c>
      <c r="O68" s="95"/>
      <c r="P68" s="94"/>
      <c r="Q68" s="68" t="s">
        <v>36</v>
      </c>
      <c r="R68" s="68" t="s">
        <v>37</v>
      </c>
      <c r="S68" s="68" t="s">
        <v>38</v>
      </c>
      <c r="T68" s="69">
        <v>580349100</v>
      </c>
      <c r="U68" s="69">
        <v>0</v>
      </c>
      <c r="V68" s="69">
        <v>0</v>
      </c>
      <c r="W68" s="69">
        <v>0</v>
      </c>
      <c r="X68" s="69">
        <v>0</v>
      </c>
      <c r="Y68" s="69">
        <v>580349100</v>
      </c>
      <c r="Z68" s="69">
        <v>0</v>
      </c>
      <c r="AA68" s="69">
        <v>580349100</v>
      </c>
      <c r="AB68" s="69">
        <v>0</v>
      </c>
      <c r="AC68" s="69">
        <v>0</v>
      </c>
      <c r="AD68" s="69">
        <v>0</v>
      </c>
      <c r="AE68" s="69">
        <v>0</v>
      </c>
      <c r="AF68" s="69">
        <v>0</v>
      </c>
      <c r="AG68" s="69">
        <v>0</v>
      </c>
      <c r="AH68" s="69">
        <v>0</v>
      </c>
      <c r="AI68" s="69">
        <v>0</v>
      </c>
      <c r="AJ68" s="69">
        <v>0</v>
      </c>
      <c r="AK68" s="69">
        <v>0</v>
      </c>
      <c r="AL68" s="69">
        <v>0</v>
      </c>
      <c r="AM68" s="69">
        <v>0</v>
      </c>
      <c r="AN68" s="69">
        <v>0</v>
      </c>
    </row>
    <row r="69" spans="1:40" x14ac:dyDescent="0.25">
      <c r="A69" s="68" t="s">
        <v>41</v>
      </c>
      <c r="B69" s="93" t="s">
        <v>42</v>
      </c>
      <c r="C69" s="94"/>
      <c r="D69" s="68" t="s">
        <v>33</v>
      </c>
      <c r="F69" s="93" t="s">
        <v>33</v>
      </c>
      <c r="G69" s="95"/>
      <c r="H69" s="95"/>
      <c r="I69" s="95"/>
      <c r="J69" s="95"/>
      <c r="K69" s="95"/>
      <c r="L69" s="94"/>
      <c r="M69" s="68" t="s">
        <v>79</v>
      </c>
      <c r="N69" s="93" t="s">
        <v>80</v>
      </c>
      <c r="O69" s="95"/>
      <c r="P69" s="94"/>
      <c r="Q69" s="68" t="s">
        <v>36</v>
      </c>
      <c r="R69" s="68" t="s">
        <v>37</v>
      </c>
      <c r="S69" s="68" t="s">
        <v>38</v>
      </c>
      <c r="T69" s="69">
        <v>580349100</v>
      </c>
      <c r="U69" s="69">
        <v>0</v>
      </c>
      <c r="V69" s="69">
        <v>0</v>
      </c>
      <c r="W69" s="69">
        <v>0</v>
      </c>
      <c r="X69" s="69">
        <v>0</v>
      </c>
      <c r="Y69" s="69">
        <v>580349100</v>
      </c>
      <c r="Z69" s="69">
        <v>0</v>
      </c>
      <c r="AA69" s="69">
        <v>580349100</v>
      </c>
      <c r="AB69" s="69">
        <v>0</v>
      </c>
      <c r="AC69" s="69">
        <v>0</v>
      </c>
      <c r="AD69" s="69">
        <v>0</v>
      </c>
      <c r="AE69" s="69">
        <v>0</v>
      </c>
      <c r="AF69" s="69">
        <v>0</v>
      </c>
      <c r="AG69" s="69">
        <v>0</v>
      </c>
      <c r="AH69" s="69">
        <v>0</v>
      </c>
      <c r="AI69" s="69">
        <v>0</v>
      </c>
      <c r="AJ69" s="69">
        <v>0</v>
      </c>
      <c r="AK69" s="69">
        <v>0</v>
      </c>
      <c r="AL69" s="69">
        <v>0</v>
      </c>
      <c r="AM69" s="69">
        <v>0</v>
      </c>
      <c r="AN69" s="69">
        <v>0</v>
      </c>
    </row>
    <row r="70" spans="1:40" x14ac:dyDescent="0.25">
      <c r="A70" s="68" t="s">
        <v>41</v>
      </c>
      <c r="B70" s="93" t="s">
        <v>42</v>
      </c>
      <c r="C70" s="94"/>
      <c r="D70" s="68" t="s">
        <v>43</v>
      </c>
      <c r="F70" s="93" t="s">
        <v>44</v>
      </c>
      <c r="G70" s="95"/>
      <c r="H70" s="95"/>
      <c r="I70" s="95"/>
      <c r="J70" s="95"/>
      <c r="K70" s="95"/>
      <c r="L70" s="94"/>
      <c r="M70" s="68" t="s">
        <v>79</v>
      </c>
      <c r="N70" s="93" t="s">
        <v>80</v>
      </c>
      <c r="O70" s="95"/>
      <c r="P70" s="94"/>
      <c r="Q70" s="68" t="s">
        <v>36</v>
      </c>
      <c r="R70" s="68" t="s">
        <v>37</v>
      </c>
      <c r="S70" s="68" t="s">
        <v>38</v>
      </c>
      <c r="T70" s="69">
        <v>580349100</v>
      </c>
      <c r="U70" s="69">
        <v>0</v>
      </c>
      <c r="V70" s="69">
        <v>0</v>
      </c>
      <c r="W70" s="69">
        <v>0</v>
      </c>
      <c r="X70" s="69">
        <v>0</v>
      </c>
      <c r="Y70" s="69">
        <v>580349100</v>
      </c>
      <c r="Z70" s="69" t="s">
        <v>33</v>
      </c>
      <c r="AA70" s="69" t="s">
        <v>33</v>
      </c>
      <c r="AB70" s="69">
        <v>0</v>
      </c>
      <c r="AC70" s="69">
        <v>0</v>
      </c>
      <c r="AD70" s="69">
        <v>0</v>
      </c>
      <c r="AE70" s="69">
        <v>0</v>
      </c>
      <c r="AF70" s="69">
        <v>0</v>
      </c>
      <c r="AG70" s="69">
        <v>0</v>
      </c>
      <c r="AH70" s="69">
        <v>0</v>
      </c>
      <c r="AI70" s="69">
        <v>580349100</v>
      </c>
      <c r="AJ70" s="69">
        <v>0</v>
      </c>
      <c r="AK70" s="69">
        <v>0</v>
      </c>
      <c r="AL70" s="69">
        <v>0</v>
      </c>
      <c r="AM70" s="69">
        <v>0</v>
      </c>
      <c r="AN70" s="69">
        <v>0</v>
      </c>
    </row>
    <row r="71" spans="1:40" x14ac:dyDescent="0.25">
      <c r="A71" s="68" t="s">
        <v>3</v>
      </c>
      <c r="B71" s="93" t="s">
        <v>441</v>
      </c>
      <c r="C71" s="94"/>
      <c r="D71" s="68" t="s">
        <v>33</v>
      </c>
      <c r="F71" s="93" t="s">
        <v>33</v>
      </c>
      <c r="G71" s="95"/>
      <c r="H71" s="95"/>
      <c r="I71" s="95"/>
      <c r="J71" s="95"/>
      <c r="K71" s="95"/>
      <c r="L71" s="94"/>
      <c r="M71" s="68" t="s">
        <v>81</v>
      </c>
      <c r="N71" s="93" t="s">
        <v>82</v>
      </c>
      <c r="O71" s="95"/>
      <c r="P71" s="94"/>
      <c r="Q71" s="68" t="s">
        <v>36</v>
      </c>
      <c r="R71" s="68" t="s">
        <v>37</v>
      </c>
      <c r="S71" s="68" t="s">
        <v>38</v>
      </c>
      <c r="T71" s="69">
        <v>3215400000</v>
      </c>
      <c r="U71" s="69">
        <v>0</v>
      </c>
      <c r="V71" s="69">
        <v>0</v>
      </c>
      <c r="W71" s="69">
        <v>0</v>
      </c>
      <c r="X71" s="69">
        <v>0</v>
      </c>
      <c r="Y71" s="69">
        <v>3215400000</v>
      </c>
      <c r="Z71" s="69">
        <v>3215400000</v>
      </c>
      <c r="AA71" s="69">
        <v>0</v>
      </c>
      <c r="AB71" s="69">
        <v>0</v>
      </c>
      <c r="AC71" s="69">
        <v>0</v>
      </c>
      <c r="AD71" s="69">
        <v>0</v>
      </c>
      <c r="AE71" s="69">
        <v>0</v>
      </c>
      <c r="AF71" s="69">
        <v>0</v>
      </c>
      <c r="AG71" s="69">
        <v>0</v>
      </c>
      <c r="AH71" s="69">
        <v>0</v>
      </c>
      <c r="AI71" s="69">
        <v>0</v>
      </c>
      <c r="AJ71" s="69">
        <v>0</v>
      </c>
      <c r="AK71" s="69">
        <v>0</v>
      </c>
      <c r="AL71" s="69">
        <v>0</v>
      </c>
      <c r="AM71" s="69">
        <v>0</v>
      </c>
      <c r="AN71" s="69">
        <v>0</v>
      </c>
    </row>
    <row r="72" spans="1:40" x14ac:dyDescent="0.25">
      <c r="A72" s="68" t="s">
        <v>3</v>
      </c>
      <c r="B72" s="93" t="s">
        <v>441</v>
      </c>
      <c r="C72" s="94"/>
      <c r="D72" s="68" t="s">
        <v>33</v>
      </c>
      <c r="F72" s="93" t="s">
        <v>33</v>
      </c>
      <c r="G72" s="95"/>
      <c r="H72" s="95"/>
      <c r="I72" s="95"/>
      <c r="J72" s="95"/>
      <c r="K72" s="95"/>
      <c r="L72" s="94"/>
      <c r="M72" s="68" t="s">
        <v>83</v>
      </c>
      <c r="N72" s="93" t="s">
        <v>84</v>
      </c>
      <c r="O72" s="95"/>
      <c r="P72" s="94"/>
      <c r="Q72" s="68" t="s">
        <v>36</v>
      </c>
      <c r="R72" s="68" t="s">
        <v>37</v>
      </c>
      <c r="S72" s="68" t="s">
        <v>38</v>
      </c>
      <c r="T72" s="69">
        <v>1067480339</v>
      </c>
      <c r="U72" s="69">
        <v>0</v>
      </c>
      <c r="V72" s="69">
        <v>0</v>
      </c>
      <c r="W72" s="69">
        <v>0</v>
      </c>
      <c r="X72" s="69">
        <v>0</v>
      </c>
      <c r="Y72" s="69">
        <v>1067480339</v>
      </c>
      <c r="Z72" s="69">
        <v>0</v>
      </c>
      <c r="AA72" s="69">
        <v>1067480339</v>
      </c>
      <c r="AB72" s="69">
        <v>0</v>
      </c>
      <c r="AC72" s="69">
        <v>0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69">
        <v>0</v>
      </c>
      <c r="AK72" s="69">
        <v>0</v>
      </c>
      <c r="AL72" s="69">
        <v>0</v>
      </c>
      <c r="AM72" s="69">
        <v>0</v>
      </c>
      <c r="AN72" s="69">
        <v>0</v>
      </c>
    </row>
    <row r="73" spans="1:40" x14ac:dyDescent="0.25">
      <c r="A73" s="68" t="s">
        <v>41</v>
      </c>
      <c r="B73" s="93" t="s">
        <v>42</v>
      </c>
      <c r="C73" s="94"/>
      <c r="D73" s="68" t="s">
        <v>33</v>
      </c>
      <c r="F73" s="93" t="s">
        <v>33</v>
      </c>
      <c r="G73" s="95"/>
      <c r="H73" s="95"/>
      <c r="I73" s="95"/>
      <c r="J73" s="95"/>
      <c r="K73" s="95"/>
      <c r="L73" s="94"/>
      <c r="M73" s="68" t="s">
        <v>83</v>
      </c>
      <c r="N73" s="93" t="s">
        <v>84</v>
      </c>
      <c r="O73" s="95"/>
      <c r="P73" s="94"/>
      <c r="Q73" s="68" t="s">
        <v>36</v>
      </c>
      <c r="R73" s="68" t="s">
        <v>37</v>
      </c>
      <c r="S73" s="68" t="s">
        <v>38</v>
      </c>
      <c r="T73" s="69">
        <v>1067480339</v>
      </c>
      <c r="U73" s="69">
        <v>0</v>
      </c>
      <c r="V73" s="69">
        <v>0</v>
      </c>
      <c r="W73" s="69">
        <v>0</v>
      </c>
      <c r="X73" s="69">
        <v>0</v>
      </c>
      <c r="Y73" s="69">
        <v>1067480339</v>
      </c>
      <c r="Z73" s="69">
        <v>0</v>
      </c>
      <c r="AA73" s="69">
        <v>1067480339</v>
      </c>
      <c r="AB73" s="69">
        <v>0</v>
      </c>
      <c r="AC73" s="69">
        <v>0</v>
      </c>
      <c r="AD73" s="69">
        <v>0</v>
      </c>
      <c r="AE73" s="69">
        <v>0</v>
      </c>
      <c r="AF73" s="69">
        <v>0</v>
      </c>
      <c r="AG73" s="69">
        <v>0</v>
      </c>
      <c r="AH73" s="69">
        <v>0</v>
      </c>
      <c r="AI73" s="69">
        <v>0</v>
      </c>
      <c r="AJ73" s="69">
        <v>0</v>
      </c>
      <c r="AK73" s="69">
        <v>0</v>
      </c>
      <c r="AL73" s="69">
        <v>0</v>
      </c>
      <c r="AM73" s="69">
        <v>0</v>
      </c>
      <c r="AN73" s="69">
        <v>0</v>
      </c>
    </row>
    <row r="74" spans="1:40" x14ac:dyDescent="0.25">
      <c r="A74" s="68" t="s">
        <v>41</v>
      </c>
      <c r="B74" s="93" t="s">
        <v>42</v>
      </c>
      <c r="C74" s="94"/>
      <c r="D74" s="68" t="s">
        <v>43</v>
      </c>
      <c r="F74" s="93" t="s">
        <v>44</v>
      </c>
      <c r="G74" s="95"/>
      <c r="H74" s="95"/>
      <c r="I74" s="95"/>
      <c r="J74" s="95"/>
      <c r="K74" s="95"/>
      <c r="L74" s="94"/>
      <c r="M74" s="68" t="s">
        <v>83</v>
      </c>
      <c r="N74" s="93" t="s">
        <v>84</v>
      </c>
      <c r="O74" s="95"/>
      <c r="P74" s="94"/>
      <c r="Q74" s="68" t="s">
        <v>36</v>
      </c>
      <c r="R74" s="68" t="s">
        <v>37</v>
      </c>
      <c r="S74" s="68" t="s">
        <v>38</v>
      </c>
      <c r="T74" s="69">
        <v>1067480339</v>
      </c>
      <c r="U74" s="69">
        <v>0</v>
      </c>
      <c r="V74" s="69">
        <v>0</v>
      </c>
      <c r="W74" s="69">
        <v>0</v>
      </c>
      <c r="X74" s="69">
        <v>0</v>
      </c>
      <c r="Y74" s="69">
        <v>1067480339</v>
      </c>
      <c r="Z74" s="69" t="s">
        <v>33</v>
      </c>
      <c r="AA74" s="69" t="s">
        <v>33</v>
      </c>
      <c r="AB74" s="69">
        <v>0</v>
      </c>
      <c r="AC74" s="69">
        <v>0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1067480339</v>
      </c>
      <c r="AJ74" s="69">
        <v>0</v>
      </c>
      <c r="AK74" s="69">
        <v>0</v>
      </c>
      <c r="AL74" s="69">
        <v>0</v>
      </c>
      <c r="AM74" s="69">
        <v>0</v>
      </c>
      <c r="AN74" s="69">
        <v>0</v>
      </c>
    </row>
    <row r="75" spans="1:40" x14ac:dyDescent="0.25">
      <c r="A75" s="68" t="s">
        <v>3</v>
      </c>
      <c r="B75" s="93" t="s">
        <v>441</v>
      </c>
      <c r="C75" s="94"/>
      <c r="D75" s="68" t="s">
        <v>33</v>
      </c>
      <c r="F75" s="93" t="s">
        <v>33</v>
      </c>
      <c r="G75" s="95"/>
      <c r="H75" s="95"/>
      <c r="I75" s="95"/>
      <c r="J75" s="95"/>
      <c r="K75" s="95"/>
      <c r="L75" s="94"/>
      <c r="M75" s="68" t="s">
        <v>85</v>
      </c>
      <c r="N75" s="93" t="s">
        <v>86</v>
      </c>
      <c r="O75" s="95"/>
      <c r="P75" s="94"/>
      <c r="Q75" s="68" t="s">
        <v>36</v>
      </c>
      <c r="R75" s="68" t="s">
        <v>37</v>
      </c>
      <c r="S75" s="68" t="s">
        <v>38</v>
      </c>
      <c r="T75" s="69">
        <v>450773597</v>
      </c>
      <c r="U75" s="69">
        <v>0</v>
      </c>
      <c r="V75" s="69">
        <v>0</v>
      </c>
      <c r="W75" s="69">
        <v>0</v>
      </c>
      <c r="X75" s="69">
        <v>0</v>
      </c>
      <c r="Y75" s="69">
        <v>450773597</v>
      </c>
      <c r="Z75" s="69">
        <v>0</v>
      </c>
      <c r="AA75" s="69">
        <v>450773597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</row>
    <row r="76" spans="1:40" x14ac:dyDescent="0.25">
      <c r="A76" s="68" t="s">
        <v>41</v>
      </c>
      <c r="B76" s="93" t="s">
        <v>42</v>
      </c>
      <c r="C76" s="94"/>
      <c r="D76" s="68" t="s">
        <v>33</v>
      </c>
      <c r="F76" s="93" t="s">
        <v>33</v>
      </c>
      <c r="G76" s="95"/>
      <c r="H76" s="95"/>
      <c r="I76" s="95"/>
      <c r="J76" s="95"/>
      <c r="K76" s="95"/>
      <c r="L76" s="94"/>
      <c r="M76" s="68" t="s">
        <v>85</v>
      </c>
      <c r="N76" s="93" t="s">
        <v>86</v>
      </c>
      <c r="O76" s="95"/>
      <c r="P76" s="94"/>
      <c r="Q76" s="68" t="s">
        <v>36</v>
      </c>
      <c r="R76" s="68" t="s">
        <v>37</v>
      </c>
      <c r="S76" s="68" t="s">
        <v>38</v>
      </c>
      <c r="T76" s="69">
        <v>450773597</v>
      </c>
      <c r="U76" s="69">
        <v>0</v>
      </c>
      <c r="V76" s="69">
        <v>0</v>
      </c>
      <c r="W76" s="69">
        <v>0</v>
      </c>
      <c r="X76" s="69">
        <v>0</v>
      </c>
      <c r="Y76" s="69">
        <v>450773597</v>
      </c>
      <c r="Z76" s="69">
        <v>0</v>
      </c>
      <c r="AA76" s="69">
        <v>450773597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  <c r="AK76" s="69">
        <v>0</v>
      </c>
      <c r="AL76" s="69">
        <v>0</v>
      </c>
      <c r="AM76" s="69">
        <v>0</v>
      </c>
      <c r="AN76" s="69">
        <v>0</v>
      </c>
    </row>
    <row r="77" spans="1:40" x14ac:dyDescent="0.25">
      <c r="A77" s="68" t="s">
        <v>41</v>
      </c>
      <c r="B77" s="93" t="s">
        <v>42</v>
      </c>
      <c r="C77" s="94"/>
      <c r="D77" s="68" t="s">
        <v>43</v>
      </c>
      <c r="F77" s="93" t="s">
        <v>44</v>
      </c>
      <c r="G77" s="95"/>
      <c r="H77" s="95"/>
      <c r="I77" s="95"/>
      <c r="J77" s="95"/>
      <c r="K77" s="95"/>
      <c r="L77" s="94"/>
      <c r="M77" s="68" t="s">
        <v>85</v>
      </c>
      <c r="N77" s="93" t="s">
        <v>86</v>
      </c>
      <c r="O77" s="95"/>
      <c r="P77" s="94"/>
      <c r="Q77" s="68" t="s">
        <v>36</v>
      </c>
      <c r="R77" s="68" t="s">
        <v>37</v>
      </c>
      <c r="S77" s="68" t="s">
        <v>38</v>
      </c>
      <c r="T77" s="69">
        <v>450773597</v>
      </c>
      <c r="U77" s="69">
        <v>0</v>
      </c>
      <c r="V77" s="69">
        <v>0</v>
      </c>
      <c r="W77" s="69">
        <v>0</v>
      </c>
      <c r="X77" s="69">
        <v>0</v>
      </c>
      <c r="Y77" s="69">
        <v>450773597</v>
      </c>
      <c r="Z77" s="69" t="s">
        <v>33</v>
      </c>
      <c r="AA77" s="69" t="s">
        <v>33</v>
      </c>
      <c r="AB77" s="69">
        <v>0</v>
      </c>
      <c r="AC77" s="69">
        <v>0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>
        <v>450773597</v>
      </c>
      <c r="AJ77" s="69">
        <v>0</v>
      </c>
      <c r="AK77" s="69">
        <v>0</v>
      </c>
      <c r="AL77" s="69">
        <v>0</v>
      </c>
      <c r="AM77" s="69">
        <v>0</v>
      </c>
      <c r="AN77" s="69">
        <v>0</v>
      </c>
    </row>
    <row r="78" spans="1:40" x14ac:dyDescent="0.25">
      <c r="A78" s="68" t="s">
        <v>3</v>
      </c>
      <c r="B78" s="93" t="s">
        <v>441</v>
      </c>
      <c r="C78" s="94"/>
      <c r="D78" s="68" t="s">
        <v>33</v>
      </c>
      <c r="F78" s="93" t="s">
        <v>33</v>
      </c>
      <c r="G78" s="95"/>
      <c r="H78" s="95"/>
      <c r="I78" s="95"/>
      <c r="J78" s="95"/>
      <c r="K78" s="95"/>
      <c r="L78" s="94"/>
      <c r="M78" s="68" t="s">
        <v>87</v>
      </c>
      <c r="N78" s="93" t="s">
        <v>88</v>
      </c>
      <c r="O78" s="95"/>
      <c r="P78" s="94"/>
      <c r="Q78" s="68" t="s">
        <v>36</v>
      </c>
      <c r="R78" s="68" t="s">
        <v>37</v>
      </c>
      <c r="S78" s="68" t="s">
        <v>38</v>
      </c>
      <c r="T78" s="69">
        <v>169405732</v>
      </c>
      <c r="U78" s="69">
        <v>0</v>
      </c>
      <c r="V78" s="69">
        <v>0</v>
      </c>
      <c r="W78" s="69">
        <v>0</v>
      </c>
      <c r="X78" s="69">
        <v>0</v>
      </c>
      <c r="Y78" s="69">
        <v>169405732</v>
      </c>
      <c r="Z78" s="69">
        <v>0</v>
      </c>
      <c r="AA78" s="69">
        <v>169405732</v>
      </c>
      <c r="AB78" s="69">
        <v>0</v>
      </c>
      <c r="AC78" s="69">
        <v>0</v>
      </c>
      <c r="AD78" s="69">
        <v>0</v>
      </c>
      <c r="AE78" s="69">
        <v>0</v>
      </c>
      <c r="AF78" s="69">
        <v>0</v>
      </c>
      <c r="AG78" s="69">
        <v>0</v>
      </c>
      <c r="AH78" s="69">
        <v>0</v>
      </c>
      <c r="AI78" s="69">
        <v>0</v>
      </c>
      <c r="AJ78" s="69">
        <v>0</v>
      </c>
      <c r="AK78" s="69">
        <v>0</v>
      </c>
      <c r="AL78" s="69">
        <v>0</v>
      </c>
      <c r="AM78" s="69">
        <v>0</v>
      </c>
      <c r="AN78" s="69">
        <v>0</v>
      </c>
    </row>
    <row r="79" spans="1:40" x14ac:dyDescent="0.25">
      <c r="A79" s="68" t="s">
        <v>41</v>
      </c>
      <c r="B79" s="93" t="s">
        <v>42</v>
      </c>
      <c r="C79" s="94"/>
      <c r="D79" s="68" t="s">
        <v>33</v>
      </c>
      <c r="F79" s="93" t="s">
        <v>33</v>
      </c>
      <c r="G79" s="95"/>
      <c r="H79" s="95"/>
      <c r="I79" s="95"/>
      <c r="J79" s="95"/>
      <c r="K79" s="95"/>
      <c r="L79" s="94"/>
      <c r="M79" s="68" t="s">
        <v>87</v>
      </c>
      <c r="N79" s="93" t="s">
        <v>88</v>
      </c>
      <c r="O79" s="95"/>
      <c r="P79" s="94"/>
      <c r="Q79" s="68" t="s">
        <v>36</v>
      </c>
      <c r="R79" s="68" t="s">
        <v>37</v>
      </c>
      <c r="S79" s="68" t="s">
        <v>38</v>
      </c>
      <c r="T79" s="69">
        <v>169405732</v>
      </c>
      <c r="U79" s="69">
        <v>0</v>
      </c>
      <c r="V79" s="69">
        <v>0</v>
      </c>
      <c r="W79" s="69">
        <v>0</v>
      </c>
      <c r="X79" s="69">
        <v>0</v>
      </c>
      <c r="Y79" s="69">
        <v>169405732</v>
      </c>
      <c r="Z79" s="69">
        <v>0</v>
      </c>
      <c r="AA79" s="69">
        <v>169405732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  <c r="AG79" s="69">
        <v>0</v>
      </c>
      <c r="AH79" s="69">
        <v>0</v>
      </c>
      <c r="AI79" s="69">
        <v>0</v>
      </c>
      <c r="AJ79" s="69">
        <v>0</v>
      </c>
      <c r="AK79" s="69">
        <v>0</v>
      </c>
      <c r="AL79" s="69">
        <v>0</v>
      </c>
      <c r="AM79" s="69">
        <v>0</v>
      </c>
      <c r="AN79" s="69">
        <v>0</v>
      </c>
    </row>
    <row r="80" spans="1:40" x14ac:dyDescent="0.25">
      <c r="A80" s="68" t="s">
        <v>41</v>
      </c>
      <c r="B80" s="93" t="s">
        <v>42</v>
      </c>
      <c r="C80" s="94"/>
      <c r="D80" s="68" t="s">
        <v>43</v>
      </c>
      <c r="F80" s="93" t="s">
        <v>44</v>
      </c>
      <c r="G80" s="95"/>
      <c r="H80" s="95"/>
      <c r="I80" s="95"/>
      <c r="J80" s="95"/>
      <c r="K80" s="95"/>
      <c r="L80" s="94"/>
      <c r="M80" s="68" t="s">
        <v>87</v>
      </c>
      <c r="N80" s="93" t="s">
        <v>88</v>
      </c>
      <c r="O80" s="95"/>
      <c r="P80" s="94"/>
      <c r="Q80" s="68" t="s">
        <v>36</v>
      </c>
      <c r="R80" s="68" t="s">
        <v>37</v>
      </c>
      <c r="S80" s="68" t="s">
        <v>38</v>
      </c>
      <c r="T80" s="69">
        <v>169405732</v>
      </c>
      <c r="U80" s="69">
        <v>0</v>
      </c>
      <c r="V80" s="69">
        <v>0</v>
      </c>
      <c r="W80" s="69">
        <v>0</v>
      </c>
      <c r="X80" s="69">
        <v>0</v>
      </c>
      <c r="Y80" s="69">
        <v>169405732</v>
      </c>
      <c r="Z80" s="69" t="s">
        <v>33</v>
      </c>
      <c r="AA80" s="69" t="s">
        <v>33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169405732</v>
      </c>
      <c r="AJ80" s="69">
        <v>0</v>
      </c>
      <c r="AK80" s="69">
        <v>0</v>
      </c>
      <c r="AL80" s="69">
        <v>0</v>
      </c>
      <c r="AM80" s="69">
        <v>0</v>
      </c>
      <c r="AN80" s="69">
        <v>0</v>
      </c>
    </row>
    <row r="81" spans="1:40" x14ac:dyDescent="0.25">
      <c r="A81" s="68" t="s">
        <v>3</v>
      </c>
      <c r="B81" s="93" t="s">
        <v>441</v>
      </c>
      <c r="C81" s="94"/>
      <c r="D81" s="68" t="s">
        <v>33</v>
      </c>
      <c r="F81" s="93" t="s">
        <v>33</v>
      </c>
      <c r="G81" s="95"/>
      <c r="H81" s="95"/>
      <c r="I81" s="95"/>
      <c r="J81" s="95"/>
      <c r="K81" s="95"/>
      <c r="L81" s="94"/>
      <c r="M81" s="68" t="s">
        <v>89</v>
      </c>
      <c r="N81" s="93" t="s">
        <v>90</v>
      </c>
      <c r="O81" s="95"/>
      <c r="P81" s="94"/>
      <c r="Q81" s="68" t="s">
        <v>36</v>
      </c>
      <c r="R81" s="68" t="s">
        <v>37</v>
      </c>
      <c r="S81" s="68" t="s">
        <v>38</v>
      </c>
      <c r="T81" s="69">
        <v>558077941</v>
      </c>
      <c r="U81" s="69">
        <v>0</v>
      </c>
      <c r="V81" s="69">
        <v>0</v>
      </c>
      <c r="W81" s="69">
        <v>0</v>
      </c>
      <c r="X81" s="69">
        <v>0</v>
      </c>
      <c r="Y81" s="69">
        <v>558077941</v>
      </c>
      <c r="Z81" s="69">
        <v>0</v>
      </c>
      <c r="AA81" s="69">
        <v>558077941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69">
        <v>0</v>
      </c>
      <c r="AM81" s="69">
        <v>0</v>
      </c>
      <c r="AN81" s="69">
        <v>0</v>
      </c>
    </row>
    <row r="82" spans="1:40" x14ac:dyDescent="0.25">
      <c r="A82" s="68" t="s">
        <v>41</v>
      </c>
      <c r="B82" s="93" t="s">
        <v>42</v>
      </c>
      <c r="C82" s="94"/>
      <c r="D82" s="68" t="s">
        <v>33</v>
      </c>
      <c r="F82" s="93" t="s">
        <v>33</v>
      </c>
      <c r="G82" s="95"/>
      <c r="H82" s="95"/>
      <c r="I82" s="95"/>
      <c r="J82" s="95"/>
      <c r="K82" s="95"/>
      <c r="L82" s="94"/>
      <c r="M82" s="68" t="s">
        <v>89</v>
      </c>
      <c r="N82" s="93" t="s">
        <v>90</v>
      </c>
      <c r="O82" s="95"/>
      <c r="P82" s="94"/>
      <c r="Q82" s="68" t="s">
        <v>36</v>
      </c>
      <c r="R82" s="68" t="s">
        <v>37</v>
      </c>
      <c r="S82" s="68" t="s">
        <v>38</v>
      </c>
      <c r="T82" s="69">
        <v>558077941</v>
      </c>
      <c r="U82" s="69">
        <v>0</v>
      </c>
      <c r="V82" s="69">
        <v>0</v>
      </c>
      <c r="W82" s="69">
        <v>0</v>
      </c>
      <c r="X82" s="69">
        <v>0</v>
      </c>
      <c r="Y82" s="69">
        <v>558077941</v>
      </c>
      <c r="Z82" s="69">
        <v>0</v>
      </c>
      <c r="AA82" s="69">
        <v>558077941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  <c r="AK82" s="69">
        <v>0</v>
      </c>
      <c r="AL82" s="69">
        <v>0</v>
      </c>
      <c r="AM82" s="69">
        <v>0</v>
      </c>
      <c r="AN82" s="69">
        <v>0</v>
      </c>
    </row>
    <row r="83" spans="1:40" x14ac:dyDescent="0.25">
      <c r="A83" s="68" t="s">
        <v>41</v>
      </c>
      <c r="B83" s="93" t="s">
        <v>42</v>
      </c>
      <c r="C83" s="94"/>
      <c r="D83" s="68" t="s">
        <v>43</v>
      </c>
      <c r="F83" s="93" t="s">
        <v>44</v>
      </c>
      <c r="G83" s="95"/>
      <c r="H83" s="95"/>
      <c r="I83" s="95"/>
      <c r="J83" s="95"/>
      <c r="K83" s="95"/>
      <c r="L83" s="94"/>
      <c r="M83" s="68" t="s">
        <v>89</v>
      </c>
      <c r="N83" s="93" t="s">
        <v>90</v>
      </c>
      <c r="O83" s="95"/>
      <c r="P83" s="94"/>
      <c r="Q83" s="68" t="s">
        <v>36</v>
      </c>
      <c r="R83" s="68" t="s">
        <v>37</v>
      </c>
      <c r="S83" s="68" t="s">
        <v>38</v>
      </c>
      <c r="T83" s="69">
        <v>558077941</v>
      </c>
      <c r="U83" s="69">
        <v>0</v>
      </c>
      <c r="V83" s="69">
        <v>0</v>
      </c>
      <c r="W83" s="69">
        <v>0</v>
      </c>
      <c r="X83" s="69">
        <v>0</v>
      </c>
      <c r="Y83" s="69">
        <v>558077941</v>
      </c>
      <c r="Z83" s="69" t="s">
        <v>33</v>
      </c>
      <c r="AA83" s="69" t="s">
        <v>33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  <c r="AG83" s="69">
        <v>0</v>
      </c>
      <c r="AH83" s="69">
        <v>0</v>
      </c>
      <c r="AI83" s="69">
        <v>558077941</v>
      </c>
      <c r="AJ83" s="69">
        <v>0</v>
      </c>
      <c r="AK83" s="69">
        <v>0</v>
      </c>
      <c r="AL83" s="69">
        <v>0</v>
      </c>
      <c r="AM83" s="69">
        <v>0</v>
      </c>
      <c r="AN83" s="69">
        <v>0</v>
      </c>
    </row>
    <row r="84" spans="1:40" x14ac:dyDescent="0.25">
      <c r="A84" s="68" t="s">
        <v>3</v>
      </c>
      <c r="B84" s="93" t="s">
        <v>441</v>
      </c>
      <c r="C84" s="94"/>
      <c r="D84" s="68" t="s">
        <v>33</v>
      </c>
      <c r="F84" s="93" t="s">
        <v>33</v>
      </c>
      <c r="G84" s="95"/>
      <c r="H84" s="95"/>
      <c r="I84" s="95"/>
      <c r="J84" s="95"/>
      <c r="K84" s="95"/>
      <c r="L84" s="94"/>
      <c r="M84" s="68" t="s">
        <v>91</v>
      </c>
      <c r="N84" s="93" t="s">
        <v>92</v>
      </c>
      <c r="O84" s="95"/>
      <c r="P84" s="94"/>
      <c r="Q84" s="68" t="s">
        <v>36</v>
      </c>
      <c r="R84" s="68" t="s">
        <v>37</v>
      </c>
      <c r="S84" s="68" t="s">
        <v>38</v>
      </c>
      <c r="T84" s="69">
        <v>765951872</v>
      </c>
      <c r="U84" s="69">
        <v>0</v>
      </c>
      <c r="V84" s="69">
        <v>0</v>
      </c>
      <c r="W84" s="69">
        <v>0</v>
      </c>
      <c r="X84" s="69">
        <v>0</v>
      </c>
      <c r="Y84" s="69">
        <v>765951872</v>
      </c>
      <c r="Z84" s="69">
        <v>0</v>
      </c>
      <c r="AA84" s="69">
        <v>765951872</v>
      </c>
      <c r="AB84" s="69">
        <v>0</v>
      </c>
      <c r="AC84" s="69">
        <v>0</v>
      </c>
      <c r="AD84" s="69">
        <v>0</v>
      </c>
      <c r="AE84" s="69">
        <v>0</v>
      </c>
      <c r="AF84" s="69">
        <v>0</v>
      </c>
      <c r="AG84" s="69">
        <v>0</v>
      </c>
      <c r="AH84" s="69">
        <v>0</v>
      </c>
      <c r="AI84" s="69">
        <v>0</v>
      </c>
      <c r="AJ84" s="69">
        <v>0</v>
      </c>
      <c r="AK84" s="69">
        <v>0</v>
      </c>
      <c r="AL84" s="69">
        <v>0</v>
      </c>
      <c r="AM84" s="69">
        <v>0</v>
      </c>
      <c r="AN84" s="69">
        <v>0</v>
      </c>
    </row>
    <row r="85" spans="1:40" x14ac:dyDescent="0.25">
      <c r="A85" s="68" t="s">
        <v>41</v>
      </c>
      <c r="B85" s="93" t="s">
        <v>42</v>
      </c>
      <c r="C85" s="94"/>
      <c r="D85" s="68" t="s">
        <v>33</v>
      </c>
      <c r="F85" s="93" t="s">
        <v>33</v>
      </c>
      <c r="G85" s="95"/>
      <c r="H85" s="95"/>
      <c r="I85" s="95"/>
      <c r="J85" s="95"/>
      <c r="K85" s="95"/>
      <c r="L85" s="94"/>
      <c r="M85" s="68" t="s">
        <v>91</v>
      </c>
      <c r="N85" s="93" t="s">
        <v>92</v>
      </c>
      <c r="O85" s="95"/>
      <c r="P85" s="94"/>
      <c r="Q85" s="68" t="s">
        <v>36</v>
      </c>
      <c r="R85" s="68" t="s">
        <v>37</v>
      </c>
      <c r="S85" s="68" t="s">
        <v>38</v>
      </c>
      <c r="T85" s="69">
        <v>765951872</v>
      </c>
      <c r="U85" s="69">
        <v>0</v>
      </c>
      <c r="V85" s="69">
        <v>0</v>
      </c>
      <c r="W85" s="69">
        <v>0</v>
      </c>
      <c r="X85" s="69">
        <v>0</v>
      </c>
      <c r="Y85" s="69">
        <v>765951872</v>
      </c>
      <c r="Z85" s="69">
        <v>0</v>
      </c>
      <c r="AA85" s="69">
        <v>765951872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  <c r="AK85" s="69">
        <v>0</v>
      </c>
      <c r="AL85" s="69">
        <v>0</v>
      </c>
      <c r="AM85" s="69">
        <v>0</v>
      </c>
      <c r="AN85" s="69">
        <v>0</v>
      </c>
    </row>
    <row r="86" spans="1:40" x14ac:dyDescent="0.25">
      <c r="A86" s="68" t="s">
        <v>41</v>
      </c>
      <c r="B86" s="93" t="s">
        <v>42</v>
      </c>
      <c r="C86" s="94"/>
      <c r="D86" s="68" t="s">
        <v>43</v>
      </c>
      <c r="F86" s="93" t="s">
        <v>44</v>
      </c>
      <c r="G86" s="95"/>
      <c r="H86" s="95"/>
      <c r="I86" s="95"/>
      <c r="J86" s="95"/>
      <c r="K86" s="95"/>
      <c r="L86" s="94"/>
      <c r="M86" s="68" t="s">
        <v>91</v>
      </c>
      <c r="N86" s="93" t="s">
        <v>92</v>
      </c>
      <c r="O86" s="95"/>
      <c r="P86" s="94"/>
      <c r="Q86" s="68" t="s">
        <v>36</v>
      </c>
      <c r="R86" s="68" t="s">
        <v>37</v>
      </c>
      <c r="S86" s="68" t="s">
        <v>38</v>
      </c>
      <c r="T86" s="69">
        <v>765951872</v>
      </c>
      <c r="U86" s="69">
        <v>0</v>
      </c>
      <c r="V86" s="69">
        <v>0</v>
      </c>
      <c r="W86" s="69">
        <v>0</v>
      </c>
      <c r="X86" s="69">
        <v>0</v>
      </c>
      <c r="Y86" s="69">
        <v>765951872</v>
      </c>
      <c r="Z86" s="69" t="s">
        <v>33</v>
      </c>
      <c r="AA86" s="69" t="s">
        <v>33</v>
      </c>
      <c r="AB86" s="69">
        <v>0</v>
      </c>
      <c r="AC86" s="69">
        <v>0</v>
      </c>
      <c r="AD86" s="69">
        <v>0</v>
      </c>
      <c r="AE86" s="69">
        <v>0</v>
      </c>
      <c r="AF86" s="69">
        <v>0</v>
      </c>
      <c r="AG86" s="69">
        <v>0</v>
      </c>
      <c r="AH86" s="69">
        <v>0</v>
      </c>
      <c r="AI86" s="69">
        <v>765951872</v>
      </c>
      <c r="AJ86" s="69">
        <v>0</v>
      </c>
      <c r="AK86" s="69">
        <v>0</v>
      </c>
      <c r="AL86" s="69">
        <v>0</v>
      </c>
      <c r="AM86" s="69">
        <v>0</v>
      </c>
      <c r="AN86" s="69">
        <v>0</v>
      </c>
    </row>
    <row r="87" spans="1:40" x14ac:dyDescent="0.25">
      <c r="A87" s="68" t="s">
        <v>3</v>
      </c>
      <c r="B87" s="93" t="s">
        <v>441</v>
      </c>
      <c r="C87" s="94"/>
      <c r="D87" s="68" t="s">
        <v>33</v>
      </c>
      <c r="F87" s="93" t="s">
        <v>33</v>
      </c>
      <c r="G87" s="95"/>
      <c r="H87" s="95"/>
      <c r="I87" s="95"/>
      <c r="J87" s="95"/>
      <c r="K87" s="95"/>
      <c r="L87" s="94"/>
      <c r="M87" s="68" t="s">
        <v>93</v>
      </c>
      <c r="N87" s="93" t="s">
        <v>94</v>
      </c>
      <c r="O87" s="95"/>
      <c r="P87" s="94"/>
      <c r="Q87" s="68" t="s">
        <v>36</v>
      </c>
      <c r="R87" s="68" t="s">
        <v>37</v>
      </c>
      <c r="S87" s="68" t="s">
        <v>38</v>
      </c>
      <c r="T87" s="69">
        <v>100746726</v>
      </c>
      <c r="U87" s="69">
        <v>0</v>
      </c>
      <c r="V87" s="69">
        <v>0</v>
      </c>
      <c r="W87" s="69">
        <v>0</v>
      </c>
      <c r="X87" s="69">
        <v>0</v>
      </c>
      <c r="Y87" s="69">
        <v>100746726</v>
      </c>
      <c r="Z87" s="69">
        <v>0</v>
      </c>
      <c r="AA87" s="69">
        <v>100746726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  <c r="AG87" s="69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9">
        <v>0</v>
      </c>
    </row>
    <row r="88" spans="1:40" x14ac:dyDescent="0.25">
      <c r="A88" s="68" t="s">
        <v>41</v>
      </c>
      <c r="B88" s="93" t="s">
        <v>42</v>
      </c>
      <c r="C88" s="94"/>
      <c r="D88" s="68" t="s">
        <v>33</v>
      </c>
      <c r="F88" s="93" t="s">
        <v>33</v>
      </c>
      <c r="G88" s="95"/>
      <c r="H88" s="95"/>
      <c r="I88" s="95"/>
      <c r="J88" s="95"/>
      <c r="K88" s="95"/>
      <c r="L88" s="94"/>
      <c r="M88" s="68" t="s">
        <v>93</v>
      </c>
      <c r="N88" s="93" t="s">
        <v>94</v>
      </c>
      <c r="O88" s="95"/>
      <c r="P88" s="94"/>
      <c r="Q88" s="68" t="s">
        <v>36</v>
      </c>
      <c r="R88" s="68" t="s">
        <v>37</v>
      </c>
      <c r="S88" s="68" t="s">
        <v>38</v>
      </c>
      <c r="T88" s="69">
        <v>100746726</v>
      </c>
      <c r="U88" s="69">
        <v>0</v>
      </c>
      <c r="V88" s="69">
        <v>0</v>
      </c>
      <c r="W88" s="69">
        <v>0</v>
      </c>
      <c r="X88" s="69">
        <v>0</v>
      </c>
      <c r="Y88" s="69">
        <v>100746726</v>
      </c>
      <c r="Z88" s="69">
        <v>0</v>
      </c>
      <c r="AA88" s="69">
        <v>100746726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  <c r="AG88" s="69">
        <v>0</v>
      </c>
      <c r="AH88" s="69">
        <v>0</v>
      </c>
      <c r="AI88" s="69">
        <v>0</v>
      </c>
      <c r="AJ88" s="69">
        <v>0</v>
      </c>
      <c r="AK88" s="69">
        <v>0</v>
      </c>
      <c r="AL88" s="69">
        <v>0</v>
      </c>
      <c r="AM88" s="69">
        <v>0</v>
      </c>
      <c r="AN88" s="69">
        <v>0</v>
      </c>
    </row>
    <row r="89" spans="1:40" x14ac:dyDescent="0.25">
      <c r="A89" s="68" t="s">
        <v>41</v>
      </c>
      <c r="B89" s="93" t="s">
        <v>42</v>
      </c>
      <c r="C89" s="94"/>
      <c r="D89" s="68" t="s">
        <v>43</v>
      </c>
      <c r="F89" s="93" t="s">
        <v>44</v>
      </c>
      <c r="G89" s="95"/>
      <c r="H89" s="95"/>
      <c r="I89" s="95"/>
      <c r="J89" s="95"/>
      <c r="K89" s="95"/>
      <c r="L89" s="94"/>
      <c r="M89" s="68" t="s">
        <v>93</v>
      </c>
      <c r="N89" s="93" t="s">
        <v>94</v>
      </c>
      <c r="O89" s="95"/>
      <c r="P89" s="94"/>
      <c r="Q89" s="68" t="s">
        <v>36</v>
      </c>
      <c r="R89" s="68" t="s">
        <v>37</v>
      </c>
      <c r="S89" s="68" t="s">
        <v>38</v>
      </c>
      <c r="T89" s="69">
        <v>100746726</v>
      </c>
      <c r="U89" s="69">
        <v>0</v>
      </c>
      <c r="V89" s="69">
        <v>0</v>
      </c>
      <c r="W89" s="69">
        <v>0</v>
      </c>
      <c r="X89" s="69">
        <v>0</v>
      </c>
      <c r="Y89" s="69">
        <v>100746726</v>
      </c>
      <c r="Z89" s="69" t="s">
        <v>33</v>
      </c>
      <c r="AA89" s="69" t="s">
        <v>33</v>
      </c>
      <c r="AB89" s="69">
        <v>0</v>
      </c>
      <c r="AC89" s="69">
        <v>0</v>
      </c>
      <c r="AD89" s="69">
        <v>0</v>
      </c>
      <c r="AE89" s="69">
        <v>0</v>
      </c>
      <c r="AF89" s="69">
        <v>0</v>
      </c>
      <c r="AG89" s="69">
        <v>0</v>
      </c>
      <c r="AH89" s="69">
        <v>0</v>
      </c>
      <c r="AI89" s="69">
        <v>100746726</v>
      </c>
      <c r="AJ89" s="69">
        <v>0</v>
      </c>
      <c r="AK89" s="69">
        <v>0</v>
      </c>
      <c r="AL89" s="69">
        <v>0</v>
      </c>
      <c r="AM89" s="69">
        <v>0</v>
      </c>
      <c r="AN89" s="69">
        <v>0</v>
      </c>
    </row>
    <row r="90" spans="1:40" x14ac:dyDescent="0.25">
      <c r="A90" s="68" t="s">
        <v>3</v>
      </c>
      <c r="B90" s="93" t="s">
        <v>441</v>
      </c>
      <c r="C90" s="94"/>
      <c r="D90" s="68" t="s">
        <v>33</v>
      </c>
      <c r="F90" s="93" t="s">
        <v>33</v>
      </c>
      <c r="G90" s="95"/>
      <c r="H90" s="95"/>
      <c r="I90" s="95"/>
      <c r="J90" s="95"/>
      <c r="K90" s="95"/>
      <c r="L90" s="94"/>
      <c r="M90" s="68" t="s">
        <v>95</v>
      </c>
      <c r="N90" s="93" t="s">
        <v>96</v>
      </c>
      <c r="O90" s="95"/>
      <c r="P90" s="94"/>
      <c r="Q90" s="68" t="s">
        <v>36</v>
      </c>
      <c r="R90" s="68" t="s">
        <v>37</v>
      </c>
      <c r="S90" s="68" t="s">
        <v>38</v>
      </c>
      <c r="T90" s="69">
        <v>102963793</v>
      </c>
      <c r="U90" s="69">
        <v>0</v>
      </c>
      <c r="V90" s="69">
        <v>0</v>
      </c>
      <c r="W90" s="69">
        <v>0</v>
      </c>
      <c r="X90" s="69">
        <v>0</v>
      </c>
      <c r="Y90" s="69">
        <v>102963793</v>
      </c>
      <c r="Z90" s="69">
        <v>0</v>
      </c>
      <c r="AA90" s="69">
        <v>102963793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  <c r="AG90" s="69">
        <v>0</v>
      </c>
      <c r="AH90" s="69">
        <v>0</v>
      </c>
      <c r="AI90" s="69">
        <v>0</v>
      </c>
      <c r="AJ90" s="69">
        <v>0</v>
      </c>
      <c r="AK90" s="69">
        <v>0</v>
      </c>
      <c r="AL90" s="69">
        <v>0</v>
      </c>
      <c r="AM90" s="69">
        <v>0</v>
      </c>
      <c r="AN90" s="69">
        <v>0</v>
      </c>
    </row>
    <row r="91" spans="1:40" x14ac:dyDescent="0.25">
      <c r="A91" s="68" t="s">
        <v>41</v>
      </c>
      <c r="B91" s="93" t="s">
        <v>42</v>
      </c>
      <c r="C91" s="94"/>
      <c r="D91" s="68" t="s">
        <v>33</v>
      </c>
      <c r="F91" s="93" t="s">
        <v>33</v>
      </c>
      <c r="G91" s="95"/>
      <c r="H91" s="95"/>
      <c r="I91" s="95"/>
      <c r="J91" s="95"/>
      <c r="K91" s="95"/>
      <c r="L91" s="94"/>
      <c r="M91" s="68" t="s">
        <v>95</v>
      </c>
      <c r="N91" s="93" t="s">
        <v>96</v>
      </c>
      <c r="O91" s="95"/>
      <c r="P91" s="94"/>
      <c r="Q91" s="68" t="s">
        <v>36</v>
      </c>
      <c r="R91" s="68" t="s">
        <v>37</v>
      </c>
      <c r="S91" s="68" t="s">
        <v>38</v>
      </c>
      <c r="T91" s="69">
        <v>102963793</v>
      </c>
      <c r="U91" s="69">
        <v>0</v>
      </c>
      <c r="V91" s="69">
        <v>0</v>
      </c>
      <c r="W91" s="69">
        <v>0</v>
      </c>
      <c r="X91" s="69">
        <v>0</v>
      </c>
      <c r="Y91" s="69">
        <v>102963793</v>
      </c>
      <c r="Z91" s="69">
        <v>0</v>
      </c>
      <c r="AA91" s="69">
        <v>102963793</v>
      </c>
      <c r="AB91" s="69">
        <v>0</v>
      </c>
      <c r="AC91" s="69">
        <v>0</v>
      </c>
      <c r="AD91" s="69">
        <v>0</v>
      </c>
      <c r="AE91" s="69">
        <v>0</v>
      </c>
      <c r="AF91" s="69">
        <v>0</v>
      </c>
      <c r="AG91" s="69">
        <v>0</v>
      </c>
      <c r="AH91" s="69">
        <v>0</v>
      </c>
      <c r="AI91" s="69">
        <v>0</v>
      </c>
      <c r="AJ91" s="69">
        <v>0</v>
      </c>
      <c r="AK91" s="69">
        <v>0</v>
      </c>
      <c r="AL91" s="69">
        <v>0</v>
      </c>
      <c r="AM91" s="69">
        <v>0</v>
      </c>
      <c r="AN91" s="69">
        <v>0</v>
      </c>
    </row>
    <row r="92" spans="1:40" x14ac:dyDescent="0.25">
      <c r="A92" s="68" t="s">
        <v>41</v>
      </c>
      <c r="B92" s="93" t="s">
        <v>42</v>
      </c>
      <c r="C92" s="94"/>
      <c r="D92" s="68" t="s">
        <v>43</v>
      </c>
      <c r="F92" s="93" t="s">
        <v>44</v>
      </c>
      <c r="G92" s="95"/>
      <c r="H92" s="95"/>
      <c r="I92" s="95"/>
      <c r="J92" s="95"/>
      <c r="K92" s="95"/>
      <c r="L92" s="94"/>
      <c r="M92" s="68" t="s">
        <v>95</v>
      </c>
      <c r="N92" s="93" t="s">
        <v>96</v>
      </c>
      <c r="O92" s="95"/>
      <c r="P92" s="94"/>
      <c r="Q92" s="68" t="s">
        <v>36</v>
      </c>
      <c r="R92" s="68" t="s">
        <v>37</v>
      </c>
      <c r="S92" s="68" t="s">
        <v>38</v>
      </c>
      <c r="T92" s="69">
        <v>102963793</v>
      </c>
      <c r="U92" s="69">
        <v>0</v>
      </c>
      <c r="V92" s="69">
        <v>0</v>
      </c>
      <c r="W92" s="69">
        <v>0</v>
      </c>
      <c r="X92" s="69">
        <v>0</v>
      </c>
      <c r="Y92" s="69">
        <v>102963793</v>
      </c>
      <c r="Z92" s="69" t="s">
        <v>33</v>
      </c>
      <c r="AA92" s="69" t="s">
        <v>33</v>
      </c>
      <c r="AB92" s="69">
        <v>0</v>
      </c>
      <c r="AC92" s="69">
        <v>0</v>
      </c>
      <c r="AD92" s="69">
        <v>0</v>
      </c>
      <c r="AE92" s="69">
        <v>0</v>
      </c>
      <c r="AF92" s="69">
        <v>0</v>
      </c>
      <c r="AG92" s="69">
        <v>0</v>
      </c>
      <c r="AH92" s="69">
        <v>0</v>
      </c>
      <c r="AI92" s="69">
        <v>102963793</v>
      </c>
      <c r="AJ92" s="69">
        <v>0</v>
      </c>
      <c r="AK92" s="69">
        <v>0</v>
      </c>
      <c r="AL92" s="69">
        <v>0</v>
      </c>
      <c r="AM92" s="69">
        <v>0</v>
      </c>
      <c r="AN92" s="69">
        <v>0</v>
      </c>
    </row>
    <row r="93" spans="1:40" x14ac:dyDescent="0.25">
      <c r="A93" s="68" t="s">
        <v>3</v>
      </c>
      <c r="B93" s="93" t="s">
        <v>441</v>
      </c>
      <c r="C93" s="94"/>
      <c r="D93" s="68" t="s">
        <v>33</v>
      </c>
      <c r="F93" s="93" t="s">
        <v>33</v>
      </c>
      <c r="G93" s="95"/>
      <c r="H93" s="95"/>
      <c r="I93" s="95"/>
      <c r="J93" s="95"/>
      <c r="K93" s="95"/>
      <c r="L93" s="94"/>
      <c r="M93" s="68" t="s">
        <v>98</v>
      </c>
      <c r="N93" s="93" t="s">
        <v>99</v>
      </c>
      <c r="O93" s="95"/>
      <c r="P93" s="94"/>
      <c r="Q93" s="68" t="s">
        <v>36</v>
      </c>
      <c r="R93" s="68" t="s">
        <v>37</v>
      </c>
      <c r="S93" s="68" t="s">
        <v>38</v>
      </c>
      <c r="T93" s="69">
        <v>230000000</v>
      </c>
      <c r="U93" s="69">
        <v>0</v>
      </c>
      <c r="V93" s="69">
        <v>0</v>
      </c>
      <c r="W93" s="69">
        <v>0</v>
      </c>
      <c r="X93" s="69">
        <v>0</v>
      </c>
      <c r="Y93" s="69">
        <v>230000000</v>
      </c>
      <c r="Z93" s="69">
        <v>0</v>
      </c>
      <c r="AA93" s="69">
        <v>230000000</v>
      </c>
      <c r="AB93" s="69">
        <v>0</v>
      </c>
      <c r="AC93" s="69">
        <v>0</v>
      </c>
      <c r="AD93" s="69">
        <v>0</v>
      </c>
      <c r="AE93" s="69">
        <v>0</v>
      </c>
      <c r="AF93" s="69">
        <v>0</v>
      </c>
      <c r="AG93" s="69">
        <v>0</v>
      </c>
      <c r="AH93" s="69">
        <v>0</v>
      </c>
      <c r="AI93" s="69">
        <v>0</v>
      </c>
      <c r="AJ93" s="69">
        <v>0</v>
      </c>
      <c r="AK93" s="69">
        <v>0</v>
      </c>
      <c r="AL93" s="69">
        <v>0</v>
      </c>
      <c r="AM93" s="69">
        <v>0</v>
      </c>
      <c r="AN93" s="69">
        <v>0</v>
      </c>
    </row>
    <row r="94" spans="1:40" x14ac:dyDescent="0.25">
      <c r="A94" s="68" t="s">
        <v>41</v>
      </c>
      <c r="B94" s="93" t="s">
        <v>42</v>
      </c>
      <c r="C94" s="94"/>
      <c r="D94" s="68" t="s">
        <v>33</v>
      </c>
      <c r="F94" s="93" t="s">
        <v>33</v>
      </c>
      <c r="G94" s="95"/>
      <c r="H94" s="95"/>
      <c r="I94" s="95"/>
      <c r="J94" s="95"/>
      <c r="K94" s="95"/>
      <c r="L94" s="94"/>
      <c r="M94" s="68" t="s">
        <v>98</v>
      </c>
      <c r="N94" s="93" t="s">
        <v>99</v>
      </c>
      <c r="O94" s="95"/>
      <c r="P94" s="94"/>
      <c r="Q94" s="68" t="s">
        <v>36</v>
      </c>
      <c r="R94" s="68" t="s">
        <v>37</v>
      </c>
      <c r="S94" s="68" t="s">
        <v>38</v>
      </c>
      <c r="T94" s="69">
        <v>230000000</v>
      </c>
      <c r="U94" s="69">
        <v>0</v>
      </c>
      <c r="V94" s="69">
        <v>0</v>
      </c>
      <c r="W94" s="69">
        <v>0</v>
      </c>
      <c r="X94" s="69">
        <v>0</v>
      </c>
      <c r="Y94" s="69">
        <v>230000000</v>
      </c>
      <c r="Z94" s="69">
        <v>0</v>
      </c>
      <c r="AA94" s="69">
        <v>230000000</v>
      </c>
      <c r="AB94" s="69">
        <v>0</v>
      </c>
      <c r="AC94" s="69">
        <v>0</v>
      </c>
      <c r="AD94" s="69">
        <v>0</v>
      </c>
      <c r="AE94" s="69">
        <v>0</v>
      </c>
      <c r="AF94" s="69">
        <v>0</v>
      </c>
      <c r="AG94" s="69">
        <v>0</v>
      </c>
      <c r="AH94" s="69">
        <v>0</v>
      </c>
      <c r="AI94" s="69">
        <v>0</v>
      </c>
      <c r="AJ94" s="69">
        <v>0</v>
      </c>
      <c r="AK94" s="69">
        <v>0</v>
      </c>
      <c r="AL94" s="69">
        <v>0</v>
      </c>
      <c r="AM94" s="69">
        <v>0</v>
      </c>
      <c r="AN94" s="69">
        <v>0</v>
      </c>
    </row>
    <row r="95" spans="1:40" x14ac:dyDescent="0.25">
      <c r="A95" s="68" t="s">
        <v>41</v>
      </c>
      <c r="B95" s="93" t="s">
        <v>42</v>
      </c>
      <c r="C95" s="94"/>
      <c r="D95" s="68" t="s">
        <v>43</v>
      </c>
      <c r="F95" s="93" t="s">
        <v>44</v>
      </c>
      <c r="G95" s="95"/>
      <c r="H95" s="95"/>
      <c r="I95" s="95"/>
      <c r="J95" s="95"/>
      <c r="K95" s="95"/>
      <c r="L95" s="94"/>
      <c r="M95" s="68" t="s">
        <v>98</v>
      </c>
      <c r="N95" s="93" t="s">
        <v>99</v>
      </c>
      <c r="O95" s="95"/>
      <c r="P95" s="94"/>
      <c r="Q95" s="68" t="s">
        <v>36</v>
      </c>
      <c r="R95" s="68" t="s">
        <v>37</v>
      </c>
      <c r="S95" s="68" t="s">
        <v>38</v>
      </c>
      <c r="T95" s="69">
        <v>230000000</v>
      </c>
      <c r="U95" s="69">
        <v>0</v>
      </c>
      <c r="V95" s="69">
        <v>0</v>
      </c>
      <c r="W95" s="69">
        <v>0</v>
      </c>
      <c r="X95" s="69">
        <v>0</v>
      </c>
      <c r="Y95" s="69">
        <v>230000000</v>
      </c>
      <c r="Z95" s="69" t="s">
        <v>33</v>
      </c>
      <c r="AA95" s="69" t="s">
        <v>33</v>
      </c>
      <c r="AB95" s="69">
        <v>0</v>
      </c>
      <c r="AC95" s="69">
        <v>0</v>
      </c>
      <c r="AD95" s="69">
        <v>0</v>
      </c>
      <c r="AE95" s="69">
        <v>0</v>
      </c>
      <c r="AF95" s="69">
        <v>0</v>
      </c>
      <c r="AG95" s="69">
        <v>0</v>
      </c>
      <c r="AH95" s="69">
        <v>0</v>
      </c>
      <c r="AI95" s="69">
        <v>230000000</v>
      </c>
      <c r="AJ95" s="69">
        <v>0</v>
      </c>
      <c r="AK95" s="69">
        <v>0</v>
      </c>
      <c r="AL95" s="69">
        <v>0</v>
      </c>
      <c r="AM95" s="69">
        <v>0</v>
      </c>
      <c r="AN95" s="69">
        <v>0</v>
      </c>
    </row>
    <row r="96" spans="1:40" x14ac:dyDescent="0.25">
      <c r="A96" s="68" t="s">
        <v>3</v>
      </c>
      <c r="B96" s="93" t="s">
        <v>441</v>
      </c>
      <c r="C96" s="94"/>
      <c r="D96" s="68" t="s">
        <v>33</v>
      </c>
      <c r="F96" s="93" t="s">
        <v>33</v>
      </c>
      <c r="G96" s="95"/>
      <c r="H96" s="95"/>
      <c r="I96" s="95"/>
      <c r="J96" s="95"/>
      <c r="K96" s="95"/>
      <c r="L96" s="94"/>
      <c r="M96" s="68" t="s">
        <v>100</v>
      </c>
      <c r="N96" s="93" t="s">
        <v>101</v>
      </c>
      <c r="O96" s="95"/>
      <c r="P96" s="94"/>
      <c r="Q96" s="68" t="s">
        <v>36</v>
      </c>
      <c r="R96" s="68" t="s">
        <v>37</v>
      </c>
      <c r="S96" s="68" t="s">
        <v>38</v>
      </c>
      <c r="T96" s="69">
        <v>280000000</v>
      </c>
      <c r="U96" s="69">
        <v>0</v>
      </c>
      <c r="V96" s="69">
        <v>0</v>
      </c>
      <c r="W96" s="69">
        <v>0</v>
      </c>
      <c r="X96" s="69">
        <v>0</v>
      </c>
      <c r="Y96" s="69">
        <v>280000000</v>
      </c>
      <c r="Z96" s="69">
        <v>0</v>
      </c>
      <c r="AA96" s="69">
        <v>280000000</v>
      </c>
      <c r="AB96" s="69">
        <v>0</v>
      </c>
      <c r="AC96" s="69">
        <v>0</v>
      </c>
      <c r="AD96" s="69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0</v>
      </c>
      <c r="AJ96" s="69">
        <v>0</v>
      </c>
      <c r="AK96" s="69">
        <v>0</v>
      </c>
      <c r="AL96" s="69">
        <v>0</v>
      </c>
      <c r="AM96" s="69">
        <v>0</v>
      </c>
      <c r="AN96" s="69">
        <v>0</v>
      </c>
    </row>
    <row r="97" spans="1:40" x14ac:dyDescent="0.25">
      <c r="A97" s="68" t="s">
        <v>41</v>
      </c>
      <c r="B97" s="93" t="s">
        <v>42</v>
      </c>
      <c r="C97" s="94"/>
      <c r="D97" s="68" t="s">
        <v>33</v>
      </c>
      <c r="F97" s="93" t="s">
        <v>33</v>
      </c>
      <c r="G97" s="95"/>
      <c r="H97" s="95"/>
      <c r="I97" s="95"/>
      <c r="J97" s="95"/>
      <c r="K97" s="95"/>
      <c r="L97" s="94"/>
      <c r="M97" s="68" t="s">
        <v>100</v>
      </c>
      <c r="N97" s="93" t="s">
        <v>101</v>
      </c>
      <c r="O97" s="95"/>
      <c r="P97" s="94"/>
      <c r="Q97" s="68" t="s">
        <v>36</v>
      </c>
      <c r="R97" s="68" t="s">
        <v>37</v>
      </c>
      <c r="S97" s="68" t="s">
        <v>38</v>
      </c>
      <c r="T97" s="69">
        <v>280000000</v>
      </c>
      <c r="U97" s="69">
        <v>0</v>
      </c>
      <c r="V97" s="69">
        <v>0</v>
      </c>
      <c r="W97" s="69">
        <v>0</v>
      </c>
      <c r="X97" s="69">
        <v>0</v>
      </c>
      <c r="Y97" s="69">
        <v>280000000</v>
      </c>
      <c r="Z97" s="69">
        <v>0</v>
      </c>
      <c r="AA97" s="69">
        <v>280000000</v>
      </c>
      <c r="AB97" s="69">
        <v>0</v>
      </c>
      <c r="AC97" s="69">
        <v>0</v>
      </c>
      <c r="AD97" s="69">
        <v>0</v>
      </c>
      <c r="AE97" s="69">
        <v>0</v>
      </c>
      <c r="AF97" s="69">
        <v>0</v>
      </c>
      <c r="AG97" s="69">
        <v>0</v>
      </c>
      <c r="AH97" s="69">
        <v>0</v>
      </c>
      <c r="AI97" s="69">
        <v>0</v>
      </c>
      <c r="AJ97" s="69">
        <v>0</v>
      </c>
      <c r="AK97" s="69">
        <v>0</v>
      </c>
      <c r="AL97" s="69">
        <v>0</v>
      </c>
      <c r="AM97" s="69">
        <v>0</v>
      </c>
      <c r="AN97" s="69">
        <v>0</v>
      </c>
    </row>
    <row r="98" spans="1:40" x14ac:dyDescent="0.25">
      <c r="A98" s="68" t="s">
        <v>41</v>
      </c>
      <c r="B98" s="93" t="s">
        <v>42</v>
      </c>
      <c r="C98" s="94"/>
      <c r="D98" s="68" t="s">
        <v>43</v>
      </c>
      <c r="F98" s="93" t="s">
        <v>44</v>
      </c>
      <c r="G98" s="95"/>
      <c r="H98" s="95"/>
      <c r="I98" s="95"/>
      <c r="J98" s="95"/>
      <c r="K98" s="95"/>
      <c r="L98" s="94"/>
      <c r="M98" s="68" t="s">
        <v>100</v>
      </c>
      <c r="N98" s="93" t="s">
        <v>101</v>
      </c>
      <c r="O98" s="95"/>
      <c r="P98" s="94"/>
      <c r="Q98" s="68" t="s">
        <v>36</v>
      </c>
      <c r="R98" s="68" t="s">
        <v>37</v>
      </c>
      <c r="S98" s="68" t="s">
        <v>38</v>
      </c>
      <c r="T98" s="69">
        <v>280000000</v>
      </c>
      <c r="U98" s="69">
        <v>0</v>
      </c>
      <c r="V98" s="69">
        <v>0</v>
      </c>
      <c r="W98" s="69">
        <v>0</v>
      </c>
      <c r="X98" s="69">
        <v>0</v>
      </c>
      <c r="Y98" s="69">
        <v>280000000</v>
      </c>
      <c r="Z98" s="69" t="s">
        <v>33</v>
      </c>
      <c r="AA98" s="69" t="s">
        <v>33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280000000</v>
      </c>
      <c r="AJ98" s="69">
        <v>0</v>
      </c>
      <c r="AK98" s="69">
        <v>0</v>
      </c>
      <c r="AL98" s="69">
        <v>0</v>
      </c>
      <c r="AM98" s="69">
        <v>0</v>
      </c>
      <c r="AN98" s="69">
        <v>0</v>
      </c>
    </row>
    <row r="99" spans="1:40" x14ac:dyDescent="0.25">
      <c r="A99" s="68" t="s">
        <v>3</v>
      </c>
      <c r="B99" s="93" t="s">
        <v>441</v>
      </c>
      <c r="C99" s="94"/>
      <c r="D99" s="68" t="s">
        <v>33</v>
      </c>
      <c r="F99" s="93" t="s">
        <v>33</v>
      </c>
      <c r="G99" s="95"/>
      <c r="H99" s="95"/>
      <c r="I99" s="95"/>
      <c r="J99" s="95"/>
      <c r="K99" s="95"/>
      <c r="L99" s="94"/>
      <c r="M99" s="68" t="s">
        <v>102</v>
      </c>
      <c r="N99" s="93" t="s">
        <v>103</v>
      </c>
      <c r="O99" s="95"/>
      <c r="P99" s="94"/>
      <c r="Q99" s="68" t="s">
        <v>36</v>
      </c>
      <c r="R99" s="68" t="s">
        <v>37</v>
      </c>
      <c r="S99" s="68" t="s">
        <v>38</v>
      </c>
      <c r="T99" s="69">
        <v>6500000</v>
      </c>
      <c r="U99" s="69">
        <v>0</v>
      </c>
      <c r="V99" s="69">
        <v>0</v>
      </c>
      <c r="W99" s="69">
        <v>0</v>
      </c>
      <c r="X99" s="69">
        <v>0</v>
      </c>
      <c r="Y99" s="69">
        <v>6500000</v>
      </c>
      <c r="Z99" s="69">
        <v>0</v>
      </c>
      <c r="AA99" s="69">
        <v>6500000</v>
      </c>
      <c r="AB99" s="69">
        <v>0</v>
      </c>
      <c r="AC99" s="69">
        <v>0</v>
      </c>
      <c r="AD99" s="69">
        <v>0</v>
      </c>
      <c r="AE99" s="69">
        <v>0</v>
      </c>
      <c r="AF99" s="69">
        <v>0</v>
      </c>
      <c r="AG99" s="69">
        <v>0</v>
      </c>
      <c r="AH99" s="69">
        <v>0</v>
      </c>
      <c r="AI99" s="69">
        <v>0</v>
      </c>
      <c r="AJ99" s="69">
        <v>0</v>
      </c>
      <c r="AK99" s="69">
        <v>0</v>
      </c>
      <c r="AL99" s="69">
        <v>0</v>
      </c>
      <c r="AM99" s="69">
        <v>0</v>
      </c>
      <c r="AN99" s="69">
        <v>0</v>
      </c>
    </row>
    <row r="100" spans="1:40" x14ac:dyDescent="0.25">
      <c r="A100" s="68" t="s">
        <v>41</v>
      </c>
      <c r="B100" s="93" t="s">
        <v>42</v>
      </c>
      <c r="C100" s="94"/>
      <c r="D100" s="68" t="s">
        <v>33</v>
      </c>
      <c r="F100" s="93" t="s">
        <v>33</v>
      </c>
      <c r="G100" s="95"/>
      <c r="H100" s="95"/>
      <c r="I100" s="95"/>
      <c r="J100" s="95"/>
      <c r="K100" s="95"/>
      <c r="L100" s="94"/>
      <c r="M100" s="68" t="s">
        <v>102</v>
      </c>
      <c r="N100" s="93" t="s">
        <v>103</v>
      </c>
      <c r="O100" s="95"/>
      <c r="P100" s="94"/>
      <c r="Q100" s="68" t="s">
        <v>36</v>
      </c>
      <c r="R100" s="68" t="s">
        <v>37</v>
      </c>
      <c r="S100" s="68" t="s">
        <v>38</v>
      </c>
      <c r="T100" s="69">
        <v>6500000</v>
      </c>
      <c r="U100" s="69">
        <v>0</v>
      </c>
      <c r="V100" s="69">
        <v>0</v>
      </c>
      <c r="W100" s="69">
        <v>0</v>
      </c>
      <c r="X100" s="69">
        <v>0</v>
      </c>
      <c r="Y100" s="69">
        <v>6500000</v>
      </c>
      <c r="Z100" s="69">
        <v>0</v>
      </c>
      <c r="AA100" s="69">
        <v>6500000</v>
      </c>
      <c r="AB100" s="69">
        <v>0</v>
      </c>
      <c r="AC100" s="69">
        <v>0</v>
      </c>
      <c r="AD100" s="69">
        <v>0</v>
      </c>
      <c r="AE100" s="69">
        <v>0</v>
      </c>
      <c r="AF100" s="69">
        <v>0</v>
      </c>
      <c r="AG100" s="69">
        <v>0</v>
      </c>
      <c r="AH100" s="69">
        <v>0</v>
      </c>
      <c r="AI100" s="69">
        <v>0</v>
      </c>
      <c r="AJ100" s="69">
        <v>0</v>
      </c>
      <c r="AK100" s="69">
        <v>0</v>
      </c>
      <c r="AL100" s="69">
        <v>0</v>
      </c>
      <c r="AM100" s="69">
        <v>0</v>
      </c>
      <c r="AN100" s="69">
        <v>0</v>
      </c>
    </row>
    <row r="101" spans="1:40" x14ac:dyDescent="0.25">
      <c r="A101" s="68" t="s">
        <v>41</v>
      </c>
      <c r="B101" s="93" t="s">
        <v>42</v>
      </c>
      <c r="C101" s="94"/>
      <c r="D101" s="68" t="s">
        <v>43</v>
      </c>
      <c r="F101" s="93" t="s">
        <v>44</v>
      </c>
      <c r="G101" s="95"/>
      <c r="H101" s="95"/>
      <c r="I101" s="95"/>
      <c r="J101" s="95"/>
      <c r="K101" s="95"/>
      <c r="L101" s="94"/>
      <c r="M101" s="68" t="s">
        <v>102</v>
      </c>
      <c r="N101" s="93" t="s">
        <v>103</v>
      </c>
      <c r="O101" s="95"/>
      <c r="P101" s="94"/>
      <c r="Q101" s="68" t="s">
        <v>36</v>
      </c>
      <c r="R101" s="68" t="s">
        <v>37</v>
      </c>
      <c r="S101" s="68" t="s">
        <v>38</v>
      </c>
      <c r="T101" s="69">
        <v>6500000</v>
      </c>
      <c r="U101" s="69">
        <v>0</v>
      </c>
      <c r="V101" s="69">
        <v>0</v>
      </c>
      <c r="W101" s="69">
        <v>0</v>
      </c>
      <c r="X101" s="69">
        <v>0</v>
      </c>
      <c r="Y101" s="69">
        <v>6500000</v>
      </c>
      <c r="Z101" s="69" t="s">
        <v>33</v>
      </c>
      <c r="AA101" s="69" t="s">
        <v>33</v>
      </c>
      <c r="AB101" s="69">
        <v>0</v>
      </c>
      <c r="AC101" s="69">
        <v>0</v>
      </c>
      <c r="AD101" s="69">
        <v>0</v>
      </c>
      <c r="AE101" s="69">
        <v>0</v>
      </c>
      <c r="AF101" s="69">
        <v>0</v>
      </c>
      <c r="AG101" s="69">
        <v>0</v>
      </c>
      <c r="AH101" s="69">
        <v>0</v>
      </c>
      <c r="AI101" s="69">
        <v>6500000</v>
      </c>
      <c r="AJ101" s="69">
        <v>0</v>
      </c>
      <c r="AK101" s="69">
        <v>0</v>
      </c>
      <c r="AL101" s="69">
        <v>0</v>
      </c>
      <c r="AM101" s="69">
        <v>0</v>
      </c>
      <c r="AN101" s="69">
        <v>0</v>
      </c>
    </row>
    <row r="102" spans="1:40" x14ac:dyDescent="0.25">
      <c r="A102" s="68" t="s">
        <v>3</v>
      </c>
      <c r="B102" s="93" t="s">
        <v>441</v>
      </c>
      <c r="C102" s="94"/>
      <c r="D102" s="68" t="s">
        <v>33</v>
      </c>
      <c r="F102" s="93" t="s">
        <v>33</v>
      </c>
      <c r="G102" s="95"/>
      <c r="H102" s="95"/>
      <c r="I102" s="95"/>
      <c r="J102" s="95"/>
      <c r="K102" s="95"/>
      <c r="L102" s="94"/>
      <c r="M102" s="68" t="s">
        <v>104</v>
      </c>
      <c r="N102" s="93" t="s">
        <v>105</v>
      </c>
      <c r="O102" s="95"/>
      <c r="P102" s="94"/>
      <c r="Q102" s="68" t="s">
        <v>36</v>
      </c>
      <c r="R102" s="68" t="s">
        <v>37</v>
      </c>
      <c r="S102" s="68" t="s">
        <v>38</v>
      </c>
      <c r="T102" s="69">
        <v>38361816</v>
      </c>
      <c r="U102" s="69">
        <v>0</v>
      </c>
      <c r="V102" s="69">
        <v>0</v>
      </c>
      <c r="W102" s="69">
        <v>0</v>
      </c>
      <c r="X102" s="69">
        <v>0</v>
      </c>
      <c r="Y102" s="69">
        <v>38361816</v>
      </c>
      <c r="Z102" s="69">
        <v>0</v>
      </c>
      <c r="AA102" s="69">
        <v>38361816</v>
      </c>
      <c r="AB102" s="69">
        <v>0</v>
      </c>
      <c r="AC102" s="69">
        <v>0</v>
      </c>
      <c r="AD102" s="69">
        <v>0</v>
      </c>
      <c r="AE102" s="69">
        <v>0</v>
      </c>
      <c r="AF102" s="69">
        <v>0</v>
      </c>
      <c r="AG102" s="69">
        <v>0</v>
      </c>
      <c r="AH102" s="69">
        <v>0</v>
      </c>
      <c r="AI102" s="69">
        <v>0</v>
      </c>
      <c r="AJ102" s="69">
        <v>0</v>
      </c>
      <c r="AK102" s="69">
        <v>0</v>
      </c>
      <c r="AL102" s="69">
        <v>0</v>
      </c>
      <c r="AM102" s="69">
        <v>0</v>
      </c>
      <c r="AN102" s="69">
        <v>0</v>
      </c>
    </row>
    <row r="103" spans="1:40" x14ac:dyDescent="0.25">
      <c r="A103" s="68" t="s">
        <v>41</v>
      </c>
      <c r="B103" s="93" t="s">
        <v>42</v>
      </c>
      <c r="C103" s="94"/>
      <c r="D103" s="68" t="s">
        <v>33</v>
      </c>
      <c r="F103" s="93" t="s">
        <v>33</v>
      </c>
      <c r="G103" s="95"/>
      <c r="H103" s="95"/>
      <c r="I103" s="95"/>
      <c r="J103" s="95"/>
      <c r="K103" s="95"/>
      <c r="L103" s="94"/>
      <c r="M103" s="68" t="s">
        <v>104</v>
      </c>
      <c r="N103" s="93" t="s">
        <v>105</v>
      </c>
      <c r="O103" s="95"/>
      <c r="P103" s="94"/>
      <c r="Q103" s="68" t="s">
        <v>36</v>
      </c>
      <c r="R103" s="68" t="s">
        <v>37</v>
      </c>
      <c r="S103" s="68" t="s">
        <v>38</v>
      </c>
      <c r="T103" s="69">
        <v>38361816</v>
      </c>
      <c r="U103" s="69">
        <v>0</v>
      </c>
      <c r="V103" s="69">
        <v>0</v>
      </c>
      <c r="W103" s="69">
        <v>0</v>
      </c>
      <c r="X103" s="69">
        <v>0</v>
      </c>
      <c r="Y103" s="69">
        <v>38361816</v>
      </c>
      <c r="Z103" s="69">
        <v>0</v>
      </c>
      <c r="AA103" s="69">
        <v>38361816</v>
      </c>
      <c r="AB103" s="69">
        <v>0</v>
      </c>
      <c r="AC103" s="69">
        <v>0</v>
      </c>
      <c r="AD103" s="69">
        <v>0</v>
      </c>
      <c r="AE103" s="69">
        <v>0</v>
      </c>
      <c r="AF103" s="69">
        <v>0</v>
      </c>
      <c r="AG103" s="69">
        <v>0</v>
      </c>
      <c r="AH103" s="69">
        <v>0</v>
      </c>
      <c r="AI103" s="69">
        <v>0</v>
      </c>
      <c r="AJ103" s="69">
        <v>0</v>
      </c>
      <c r="AK103" s="69">
        <v>0</v>
      </c>
      <c r="AL103" s="69">
        <v>0</v>
      </c>
      <c r="AM103" s="69">
        <v>0</v>
      </c>
      <c r="AN103" s="69">
        <v>0</v>
      </c>
    </row>
    <row r="104" spans="1:40" x14ac:dyDescent="0.25">
      <c r="A104" s="68" t="s">
        <v>41</v>
      </c>
      <c r="B104" s="93" t="s">
        <v>42</v>
      </c>
      <c r="C104" s="94"/>
      <c r="D104" s="68" t="s">
        <v>43</v>
      </c>
      <c r="F104" s="93" t="s">
        <v>44</v>
      </c>
      <c r="G104" s="95"/>
      <c r="H104" s="95"/>
      <c r="I104" s="95"/>
      <c r="J104" s="95"/>
      <c r="K104" s="95"/>
      <c r="L104" s="94"/>
      <c r="M104" s="68" t="s">
        <v>104</v>
      </c>
      <c r="N104" s="93" t="s">
        <v>105</v>
      </c>
      <c r="O104" s="95"/>
      <c r="P104" s="94"/>
      <c r="Q104" s="68" t="s">
        <v>36</v>
      </c>
      <c r="R104" s="68" t="s">
        <v>37</v>
      </c>
      <c r="S104" s="68" t="s">
        <v>38</v>
      </c>
      <c r="T104" s="69">
        <v>38361816</v>
      </c>
      <c r="U104" s="69">
        <v>0</v>
      </c>
      <c r="V104" s="69">
        <v>0</v>
      </c>
      <c r="W104" s="69">
        <v>0</v>
      </c>
      <c r="X104" s="69">
        <v>0</v>
      </c>
      <c r="Y104" s="69">
        <v>38361816</v>
      </c>
      <c r="Z104" s="69" t="s">
        <v>33</v>
      </c>
      <c r="AA104" s="69" t="s">
        <v>33</v>
      </c>
      <c r="AB104" s="69">
        <v>0</v>
      </c>
      <c r="AC104" s="69">
        <v>0</v>
      </c>
      <c r="AD104" s="69">
        <v>0</v>
      </c>
      <c r="AE104" s="69">
        <v>0</v>
      </c>
      <c r="AF104" s="69">
        <v>0</v>
      </c>
      <c r="AG104" s="69">
        <v>0</v>
      </c>
      <c r="AH104" s="69">
        <v>0</v>
      </c>
      <c r="AI104" s="69">
        <v>38361812.5</v>
      </c>
      <c r="AJ104" s="69">
        <v>3.5</v>
      </c>
      <c r="AK104" s="69">
        <v>0</v>
      </c>
      <c r="AL104" s="69">
        <v>0</v>
      </c>
      <c r="AM104" s="69">
        <v>0</v>
      </c>
      <c r="AN104" s="69">
        <v>0</v>
      </c>
    </row>
    <row r="105" spans="1:40" x14ac:dyDescent="0.25">
      <c r="A105" s="68" t="s">
        <v>3</v>
      </c>
      <c r="B105" s="93" t="s">
        <v>441</v>
      </c>
      <c r="C105" s="94"/>
      <c r="D105" s="68" t="s">
        <v>33</v>
      </c>
      <c r="F105" s="93" t="s">
        <v>33</v>
      </c>
      <c r="G105" s="95"/>
      <c r="H105" s="95"/>
      <c r="I105" s="95"/>
      <c r="J105" s="95"/>
      <c r="K105" s="95"/>
      <c r="L105" s="94"/>
      <c r="M105" s="68" t="s">
        <v>106</v>
      </c>
      <c r="N105" s="93" t="s">
        <v>107</v>
      </c>
      <c r="O105" s="95"/>
      <c r="P105" s="94"/>
      <c r="Q105" s="68" t="s">
        <v>36</v>
      </c>
      <c r="R105" s="68" t="s">
        <v>37</v>
      </c>
      <c r="S105" s="68" t="s">
        <v>38</v>
      </c>
      <c r="T105" s="69">
        <v>40000000</v>
      </c>
      <c r="U105" s="69">
        <v>0</v>
      </c>
      <c r="V105" s="69">
        <v>0</v>
      </c>
      <c r="W105" s="69">
        <v>0</v>
      </c>
      <c r="X105" s="69">
        <v>0</v>
      </c>
      <c r="Y105" s="69">
        <v>40000000</v>
      </c>
      <c r="Z105" s="69">
        <v>0</v>
      </c>
      <c r="AA105" s="69">
        <v>40000000</v>
      </c>
      <c r="AB105" s="69">
        <v>0</v>
      </c>
      <c r="AC105" s="69">
        <v>0</v>
      </c>
      <c r="AD105" s="69">
        <v>0</v>
      </c>
      <c r="AE105" s="69">
        <v>0</v>
      </c>
      <c r="AF105" s="69">
        <v>0</v>
      </c>
      <c r="AG105" s="69">
        <v>0</v>
      </c>
      <c r="AH105" s="69">
        <v>0</v>
      </c>
      <c r="AI105" s="69">
        <v>0</v>
      </c>
      <c r="AJ105" s="69">
        <v>0</v>
      </c>
      <c r="AK105" s="69">
        <v>0</v>
      </c>
      <c r="AL105" s="69">
        <v>0</v>
      </c>
      <c r="AM105" s="69">
        <v>0</v>
      </c>
      <c r="AN105" s="69">
        <v>0</v>
      </c>
    </row>
    <row r="106" spans="1:40" x14ac:dyDescent="0.25">
      <c r="A106" s="68" t="s">
        <v>41</v>
      </c>
      <c r="B106" s="93" t="s">
        <v>42</v>
      </c>
      <c r="C106" s="94"/>
      <c r="D106" s="68" t="s">
        <v>33</v>
      </c>
      <c r="F106" s="93" t="s">
        <v>33</v>
      </c>
      <c r="G106" s="95"/>
      <c r="H106" s="95"/>
      <c r="I106" s="95"/>
      <c r="J106" s="95"/>
      <c r="K106" s="95"/>
      <c r="L106" s="94"/>
      <c r="M106" s="68" t="s">
        <v>106</v>
      </c>
      <c r="N106" s="93" t="s">
        <v>107</v>
      </c>
      <c r="O106" s="95"/>
      <c r="P106" s="94"/>
      <c r="Q106" s="68" t="s">
        <v>36</v>
      </c>
      <c r="R106" s="68" t="s">
        <v>37</v>
      </c>
      <c r="S106" s="68" t="s">
        <v>38</v>
      </c>
      <c r="T106" s="69">
        <v>40000000</v>
      </c>
      <c r="U106" s="69">
        <v>0</v>
      </c>
      <c r="V106" s="69">
        <v>0</v>
      </c>
      <c r="W106" s="69">
        <v>0</v>
      </c>
      <c r="X106" s="69">
        <v>0</v>
      </c>
      <c r="Y106" s="69">
        <v>40000000</v>
      </c>
      <c r="Z106" s="69">
        <v>0</v>
      </c>
      <c r="AA106" s="69">
        <v>40000000</v>
      </c>
      <c r="AB106" s="69">
        <v>0</v>
      </c>
      <c r="AC106" s="69">
        <v>0</v>
      </c>
      <c r="AD106" s="69">
        <v>0</v>
      </c>
      <c r="AE106" s="69">
        <v>0</v>
      </c>
      <c r="AF106" s="69">
        <v>0</v>
      </c>
      <c r="AG106" s="69">
        <v>0</v>
      </c>
      <c r="AH106" s="69">
        <v>0</v>
      </c>
      <c r="AI106" s="69">
        <v>0</v>
      </c>
      <c r="AJ106" s="69">
        <v>0</v>
      </c>
      <c r="AK106" s="69">
        <v>0</v>
      </c>
      <c r="AL106" s="69">
        <v>0</v>
      </c>
      <c r="AM106" s="69">
        <v>0</v>
      </c>
      <c r="AN106" s="69">
        <v>0</v>
      </c>
    </row>
    <row r="107" spans="1:40" x14ac:dyDescent="0.25">
      <c r="A107" s="68" t="s">
        <v>41</v>
      </c>
      <c r="B107" s="93" t="s">
        <v>42</v>
      </c>
      <c r="C107" s="94"/>
      <c r="D107" s="68" t="s">
        <v>43</v>
      </c>
      <c r="F107" s="93" t="s">
        <v>44</v>
      </c>
      <c r="G107" s="95"/>
      <c r="H107" s="95"/>
      <c r="I107" s="95"/>
      <c r="J107" s="95"/>
      <c r="K107" s="95"/>
      <c r="L107" s="94"/>
      <c r="M107" s="68" t="s">
        <v>106</v>
      </c>
      <c r="N107" s="93" t="s">
        <v>107</v>
      </c>
      <c r="O107" s="95"/>
      <c r="P107" s="94"/>
      <c r="Q107" s="68" t="s">
        <v>36</v>
      </c>
      <c r="R107" s="68" t="s">
        <v>37</v>
      </c>
      <c r="S107" s="68" t="s">
        <v>38</v>
      </c>
      <c r="T107" s="69">
        <v>40000000</v>
      </c>
      <c r="U107" s="69">
        <v>0</v>
      </c>
      <c r="V107" s="69">
        <v>0</v>
      </c>
      <c r="W107" s="69">
        <v>0</v>
      </c>
      <c r="X107" s="69">
        <v>0</v>
      </c>
      <c r="Y107" s="69">
        <v>40000000</v>
      </c>
      <c r="Z107" s="69" t="s">
        <v>33</v>
      </c>
      <c r="AA107" s="69" t="s">
        <v>33</v>
      </c>
      <c r="AB107" s="69">
        <v>0</v>
      </c>
      <c r="AC107" s="69">
        <v>0</v>
      </c>
      <c r="AD107" s="69">
        <v>0</v>
      </c>
      <c r="AE107" s="69">
        <v>0</v>
      </c>
      <c r="AF107" s="69">
        <v>0</v>
      </c>
      <c r="AG107" s="69">
        <v>0</v>
      </c>
      <c r="AH107" s="69">
        <v>0</v>
      </c>
      <c r="AI107" s="69">
        <v>40000000</v>
      </c>
      <c r="AJ107" s="69">
        <v>0</v>
      </c>
      <c r="AK107" s="69">
        <v>0</v>
      </c>
      <c r="AL107" s="69">
        <v>0</v>
      </c>
      <c r="AM107" s="69">
        <v>0</v>
      </c>
      <c r="AN107" s="69">
        <v>0</v>
      </c>
    </row>
    <row r="108" spans="1:40" x14ac:dyDescent="0.25">
      <c r="A108" s="68" t="s">
        <v>3</v>
      </c>
      <c r="B108" s="93" t="s">
        <v>441</v>
      </c>
      <c r="C108" s="94"/>
      <c r="D108" s="68" t="s">
        <v>33</v>
      </c>
      <c r="F108" s="93" t="s">
        <v>33</v>
      </c>
      <c r="G108" s="95"/>
      <c r="H108" s="95"/>
      <c r="I108" s="95"/>
      <c r="J108" s="95"/>
      <c r="K108" s="95"/>
      <c r="L108" s="94"/>
      <c r="M108" s="68" t="s">
        <v>110</v>
      </c>
      <c r="N108" s="93" t="s">
        <v>111</v>
      </c>
      <c r="O108" s="95"/>
      <c r="P108" s="94"/>
      <c r="Q108" s="68" t="s">
        <v>36</v>
      </c>
      <c r="R108" s="68" t="s">
        <v>37</v>
      </c>
      <c r="S108" s="68" t="s">
        <v>38</v>
      </c>
      <c r="T108" s="69">
        <v>260000000</v>
      </c>
      <c r="U108" s="69">
        <v>0</v>
      </c>
      <c r="V108" s="69">
        <v>0</v>
      </c>
      <c r="W108" s="69">
        <v>0</v>
      </c>
      <c r="X108" s="69">
        <v>0</v>
      </c>
      <c r="Y108" s="69">
        <v>260000000</v>
      </c>
      <c r="Z108" s="69">
        <v>0</v>
      </c>
      <c r="AA108" s="69">
        <v>260000000</v>
      </c>
      <c r="AB108" s="69">
        <v>0</v>
      </c>
      <c r="AC108" s="69">
        <v>0</v>
      </c>
      <c r="AD108" s="69">
        <v>0</v>
      </c>
      <c r="AE108" s="69">
        <v>0</v>
      </c>
      <c r="AF108" s="69">
        <v>0</v>
      </c>
      <c r="AG108" s="69">
        <v>0</v>
      </c>
      <c r="AH108" s="69">
        <v>0</v>
      </c>
      <c r="AI108" s="69">
        <v>0</v>
      </c>
      <c r="AJ108" s="69">
        <v>0</v>
      </c>
      <c r="AK108" s="69">
        <v>0</v>
      </c>
      <c r="AL108" s="69">
        <v>0</v>
      </c>
      <c r="AM108" s="69">
        <v>0</v>
      </c>
      <c r="AN108" s="69">
        <v>0</v>
      </c>
    </row>
    <row r="109" spans="1:40" x14ac:dyDescent="0.25">
      <c r="A109" s="68" t="s">
        <v>41</v>
      </c>
      <c r="B109" s="93" t="s">
        <v>42</v>
      </c>
      <c r="C109" s="94"/>
      <c r="D109" s="68" t="s">
        <v>33</v>
      </c>
      <c r="F109" s="93" t="s">
        <v>33</v>
      </c>
      <c r="G109" s="95"/>
      <c r="H109" s="95"/>
      <c r="I109" s="95"/>
      <c r="J109" s="95"/>
      <c r="K109" s="95"/>
      <c r="L109" s="94"/>
      <c r="M109" s="68" t="s">
        <v>110</v>
      </c>
      <c r="N109" s="93" t="s">
        <v>111</v>
      </c>
      <c r="O109" s="95"/>
      <c r="P109" s="94"/>
      <c r="Q109" s="68" t="s">
        <v>36</v>
      </c>
      <c r="R109" s="68" t="s">
        <v>37</v>
      </c>
      <c r="S109" s="68" t="s">
        <v>38</v>
      </c>
      <c r="T109" s="69">
        <v>260000000</v>
      </c>
      <c r="U109" s="69">
        <v>0</v>
      </c>
      <c r="V109" s="69">
        <v>0</v>
      </c>
      <c r="W109" s="69">
        <v>0</v>
      </c>
      <c r="X109" s="69">
        <v>0</v>
      </c>
      <c r="Y109" s="69">
        <v>260000000</v>
      </c>
      <c r="Z109" s="69">
        <v>0</v>
      </c>
      <c r="AA109" s="69">
        <v>260000000</v>
      </c>
      <c r="AB109" s="69">
        <v>0</v>
      </c>
      <c r="AC109" s="69">
        <v>0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69">
        <v>0</v>
      </c>
      <c r="AK109" s="69">
        <v>0</v>
      </c>
      <c r="AL109" s="69">
        <v>0</v>
      </c>
      <c r="AM109" s="69">
        <v>0</v>
      </c>
      <c r="AN109" s="69">
        <v>0</v>
      </c>
    </row>
    <row r="110" spans="1:40" x14ac:dyDescent="0.25">
      <c r="A110" s="68" t="s">
        <v>41</v>
      </c>
      <c r="B110" s="93" t="s">
        <v>42</v>
      </c>
      <c r="C110" s="94"/>
      <c r="D110" s="68" t="s">
        <v>43</v>
      </c>
      <c r="F110" s="93" t="s">
        <v>44</v>
      </c>
      <c r="G110" s="95"/>
      <c r="H110" s="95"/>
      <c r="I110" s="95"/>
      <c r="J110" s="95"/>
      <c r="K110" s="95"/>
      <c r="L110" s="94"/>
      <c r="M110" s="68" t="s">
        <v>110</v>
      </c>
      <c r="N110" s="93" t="s">
        <v>111</v>
      </c>
      <c r="O110" s="95"/>
      <c r="P110" s="94"/>
      <c r="Q110" s="68" t="s">
        <v>36</v>
      </c>
      <c r="R110" s="68" t="s">
        <v>37</v>
      </c>
      <c r="S110" s="68" t="s">
        <v>38</v>
      </c>
      <c r="T110" s="69">
        <v>260000000</v>
      </c>
      <c r="U110" s="69">
        <v>0</v>
      </c>
      <c r="V110" s="69">
        <v>0</v>
      </c>
      <c r="W110" s="69">
        <v>0</v>
      </c>
      <c r="X110" s="69">
        <v>0</v>
      </c>
      <c r="Y110" s="69">
        <v>260000000</v>
      </c>
      <c r="Z110" s="69" t="s">
        <v>33</v>
      </c>
      <c r="AA110" s="69" t="s">
        <v>33</v>
      </c>
      <c r="AB110" s="69">
        <v>0</v>
      </c>
      <c r="AC110" s="69">
        <v>0</v>
      </c>
      <c r="AD110" s="69">
        <v>0</v>
      </c>
      <c r="AE110" s="69">
        <v>0</v>
      </c>
      <c r="AF110" s="69">
        <v>0</v>
      </c>
      <c r="AG110" s="69">
        <v>0</v>
      </c>
      <c r="AH110" s="69">
        <v>0</v>
      </c>
      <c r="AI110" s="69">
        <v>260000000</v>
      </c>
      <c r="AJ110" s="69">
        <v>0</v>
      </c>
      <c r="AK110" s="69">
        <v>0</v>
      </c>
      <c r="AL110" s="69">
        <v>0</v>
      </c>
      <c r="AM110" s="69">
        <v>0</v>
      </c>
      <c r="AN110" s="69">
        <v>0</v>
      </c>
    </row>
    <row r="111" spans="1:40" x14ac:dyDescent="0.25">
      <c r="A111" s="68" t="s">
        <v>3</v>
      </c>
      <c r="B111" s="93" t="s">
        <v>441</v>
      </c>
      <c r="C111" s="94"/>
      <c r="D111" s="68" t="s">
        <v>33</v>
      </c>
      <c r="F111" s="93" t="s">
        <v>33</v>
      </c>
      <c r="G111" s="95"/>
      <c r="H111" s="95"/>
      <c r="I111" s="95"/>
      <c r="J111" s="95"/>
      <c r="K111" s="95"/>
      <c r="L111" s="94"/>
      <c r="M111" s="68" t="s">
        <v>113</v>
      </c>
      <c r="N111" s="93" t="s">
        <v>114</v>
      </c>
      <c r="O111" s="95"/>
      <c r="P111" s="94"/>
      <c r="Q111" s="68" t="s">
        <v>36</v>
      </c>
      <c r="R111" s="68" t="s">
        <v>37</v>
      </c>
      <c r="S111" s="68" t="s">
        <v>38</v>
      </c>
      <c r="T111" s="69">
        <v>4000000</v>
      </c>
      <c r="U111" s="69">
        <v>0</v>
      </c>
      <c r="V111" s="69">
        <v>0</v>
      </c>
      <c r="W111" s="69">
        <v>0</v>
      </c>
      <c r="X111" s="69">
        <v>0</v>
      </c>
      <c r="Y111" s="69">
        <v>4000000</v>
      </c>
      <c r="Z111" s="69">
        <v>0</v>
      </c>
      <c r="AA111" s="69">
        <v>4000000</v>
      </c>
      <c r="AB111" s="69">
        <v>0</v>
      </c>
      <c r="AC111" s="69">
        <v>0</v>
      </c>
      <c r="AD111" s="69">
        <v>0</v>
      </c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  <c r="AK111" s="69">
        <v>0</v>
      </c>
      <c r="AL111" s="69">
        <v>0</v>
      </c>
      <c r="AM111" s="69">
        <v>0</v>
      </c>
      <c r="AN111" s="69">
        <v>0</v>
      </c>
    </row>
    <row r="112" spans="1:40" x14ac:dyDescent="0.25">
      <c r="A112" s="68" t="s">
        <v>41</v>
      </c>
      <c r="B112" s="93" t="s">
        <v>42</v>
      </c>
      <c r="C112" s="94"/>
      <c r="D112" s="68" t="s">
        <v>33</v>
      </c>
      <c r="F112" s="93" t="s">
        <v>33</v>
      </c>
      <c r="G112" s="95"/>
      <c r="H112" s="95"/>
      <c r="I112" s="95"/>
      <c r="J112" s="95"/>
      <c r="K112" s="95"/>
      <c r="L112" s="94"/>
      <c r="M112" s="68" t="s">
        <v>113</v>
      </c>
      <c r="N112" s="93" t="s">
        <v>114</v>
      </c>
      <c r="O112" s="95"/>
      <c r="P112" s="94"/>
      <c r="Q112" s="68" t="s">
        <v>36</v>
      </c>
      <c r="R112" s="68" t="s">
        <v>37</v>
      </c>
      <c r="S112" s="68" t="s">
        <v>38</v>
      </c>
      <c r="T112" s="69">
        <v>4000000</v>
      </c>
      <c r="U112" s="69">
        <v>0</v>
      </c>
      <c r="V112" s="69">
        <v>0</v>
      </c>
      <c r="W112" s="69">
        <v>0</v>
      </c>
      <c r="X112" s="69">
        <v>0</v>
      </c>
      <c r="Y112" s="69">
        <v>4000000</v>
      </c>
      <c r="Z112" s="69">
        <v>0</v>
      </c>
      <c r="AA112" s="69">
        <v>4000000</v>
      </c>
      <c r="AB112" s="69">
        <v>0</v>
      </c>
      <c r="AC112" s="69">
        <v>0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  <c r="AK112" s="69">
        <v>0</v>
      </c>
      <c r="AL112" s="69">
        <v>0</v>
      </c>
      <c r="AM112" s="69">
        <v>0</v>
      </c>
      <c r="AN112" s="69">
        <v>0</v>
      </c>
    </row>
    <row r="113" spans="1:40" x14ac:dyDescent="0.25">
      <c r="A113" s="68" t="s">
        <v>41</v>
      </c>
      <c r="B113" s="93" t="s">
        <v>42</v>
      </c>
      <c r="C113" s="94"/>
      <c r="D113" s="68" t="s">
        <v>43</v>
      </c>
      <c r="F113" s="93" t="s">
        <v>44</v>
      </c>
      <c r="G113" s="95"/>
      <c r="H113" s="95"/>
      <c r="I113" s="95"/>
      <c r="J113" s="95"/>
      <c r="K113" s="95"/>
      <c r="L113" s="94"/>
      <c r="M113" s="68" t="s">
        <v>113</v>
      </c>
      <c r="N113" s="93" t="s">
        <v>114</v>
      </c>
      <c r="O113" s="95"/>
      <c r="P113" s="94"/>
      <c r="Q113" s="68" t="s">
        <v>36</v>
      </c>
      <c r="R113" s="68" t="s">
        <v>37</v>
      </c>
      <c r="S113" s="68" t="s">
        <v>38</v>
      </c>
      <c r="T113" s="69">
        <v>4000000</v>
      </c>
      <c r="U113" s="69">
        <v>0</v>
      </c>
      <c r="V113" s="69">
        <v>0</v>
      </c>
      <c r="W113" s="69">
        <v>0</v>
      </c>
      <c r="X113" s="69">
        <v>0</v>
      </c>
      <c r="Y113" s="69">
        <v>4000000</v>
      </c>
      <c r="Z113" s="69" t="s">
        <v>33</v>
      </c>
      <c r="AA113" s="69" t="s">
        <v>33</v>
      </c>
      <c r="AB113" s="69">
        <v>0</v>
      </c>
      <c r="AC113" s="69">
        <v>0</v>
      </c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4000000</v>
      </c>
      <c r="AJ113" s="69">
        <v>0</v>
      </c>
      <c r="AK113" s="69">
        <v>0</v>
      </c>
      <c r="AL113" s="69">
        <v>0</v>
      </c>
      <c r="AM113" s="69">
        <v>0</v>
      </c>
      <c r="AN113" s="69">
        <v>0</v>
      </c>
    </row>
    <row r="114" spans="1:40" x14ac:dyDescent="0.25">
      <c r="A114" s="68" t="s">
        <v>3</v>
      </c>
      <c r="B114" s="93" t="s">
        <v>441</v>
      </c>
      <c r="C114" s="94"/>
      <c r="D114" s="68" t="s">
        <v>33</v>
      </c>
      <c r="F114" s="93" t="s">
        <v>33</v>
      </c>
      <c r="G114" s="95"/>
      <c r="H114" s="95"/>
      <c r="I114" s="95"/>
      <c r="J114" s="95"/>
      <c r="K114" s="95"/>
      <c r="L114" s="94"/>
      <c r="M114" s="68" t="s">
        <v>115</v>
      </c>
      <c r="N114" s="93" t="s">
        <v>116</v>
      </c>
      <c r="O114" s="95"/>
      <c r="P114" s="94"/>
      <c r="Q114" s="68" t="s">
        <v>36</v>
      </c>
      <c r="R114" s="68" t="s">
        <v>37</v>
      </c>
      <c r="S114" s="68" t="s">
        <v>38</v>
      </c>
      <c r="T114" s="69">
        <v>2400000</v>
      </c>
      <c r="U114" s="69">
        <v>0</v>
      </c>
      <c r="V114" s="69">
        <v>0</v>
      </c>
      <c r="W114" s="69">
        <v>0</v>
      </c>
      <c r="X114" s="69">
        <v>0</v>
      </c>
      <c r="Y114" s="69">
        <v>2400000</v>
      </c>
      <c r="Z114" s="69">
        <v>0</v>
      </c>
      <c r="AA114" s="69">
        <v>2400000</v>
      </c>
      <c r="AB114" s="69">
        <v>0</v>
      </c>
      <c r="AC114" s="69">
        <v>0</v>
      </c>
      <c r="AD114" s="69">
        <v>0</v>
      </c>
      <c r="AE114" s="69">
        <v>0</v>
      </c>
      <c r="AF114" s="69">
        <v>0</v>
      </c>
      <c r="AG114" s="69">
        <v>0</v>
      </c>
      <c r="AH114" s="69">
        <v>0</v>
      </c>
      <c r="AI114" s="69">
        <v>0</v>
      </c>
      <c r="AJ114" s="69">
        <v>0</v>
      </c>
      <c r="AK114" s="69">
        <v>0</v>
      </c>
      <c r="AL114" s="69">
        <v>0</v>
      </c>
      <c r="AM114" s="69">
        <v>0</v>
      </c>
      <c r="AN114" s="69">
        <v>0</v>
      </c>
    </row>
    <row r="115" spans="1:40" x14ac:dyDescent="0.25">
      <c r="A115" s="68" t="s">
        <v>41</v>
      </c>
      <c r="B115" s="93" t="s">
        <v>42</v>
      </c>
      <c r="C115" s="94"/>
      <c r="D115" s="68" t="s">
        <v>33</v>
      </c>
      <c r="F115" s="93" t="s">
        <v>33</v>
      </c>
      <c r="G115" s="95"/>
      <c r="H115" s="95"/>
      <c r="I115" s="95"/>
      <c r="J115" s="95"/>
      <c r="K115" s="95"/>
      <c r="L115" s="94"/>
      <c r="M115" s="68" t="s">
        <v>115</v>
      </c>
      <c r="N115" s="93" t="s">
        <v>116</v>
      </c>
      <c r="O115" s="95"/>
      <c r="P115" s="94"/>
      <c r="Q115" s="68" t="s">
        <v>36</v>
      </c>
      <c r="R115" s="68" t="s">
        <v>37</v>
      </c>
      <c r="S115" s="68" t="s">
        <v>38</v>
      </c>
      <c r="T115" s="69">
        <v>2400000</v>
      </c>
      <c r="U115" s="69">
        <v>0</v>
      </c>
      <c r="V115" s="69">
        <v>0</v>
      </c>
      <c r="W115" s="69">
        <v>0</v>
      </c>
      <c r="X115" s="69">
        <v>0</v>
      </c>
      <c r="Y115" s="69">
        <v>2400000</v>
      </c>
      <c r="Z115" s="69">
        <v>0</v>
      </c>
      <c r="AA115" s="69">
        <v>2400000</v>
      </c>
      <c r="AB115" s="69">
        <v>0</v>
      </c>
      <c r="AC115" s="69">
        <v>0</v>
      </c>
      <c r="AD115" s="69">
        <v>0</v>
      </c>
      <c r="AE115" s="69">
        <v>0</v>
      </c>
      <c r="AF115" s="69">
        <v>0</v>
      </c>
      <c r="AG115" s="69">
        <v>0</v>
      </c>
      <c r="AH115" s="69">
        <v>0</v>
      </c>
      <c r="AI115" s="69">
        <v>0</v>
      </c>
      <c r="AJ115" s="69">
        <v>0</v>
      </c>
      <c r="AK115" s="69">
        <v>0</v>
      </c>
      <c r="AL115" s="69">
        <v>0</v>
      </c>
      <c r="AM115" s="69">
        <v>0</v>
      </c>
      <c r="AN115" s="69">
        <v>0</v>
      </c>
    </row>
    <row r="116" spans="1:40" x14ac:dyDescent="0.25">
      <c r="A116" s="68" t="s">
        <v>41</v>
      </c>
      <c r="B116" s="93" t="s">
        <v>42</v>
      </c>
      <c r="C116" s="94"/>
      <c r="D116" s="68" t="s">
        <v>43</v>
      </c>
      <c r="F116" s="93" t="s">
        <v>44</v>
      </c>
      <c r="G116" s="95"/>
      <c r="H116" s="95"/>
      <c r="I116" s="95"/>
      <c r="J116" s="95"/>
      <c r="K116" s="95"/>
      <c r="L116" s="94"/>
      <c r="M116" s="68" t="s">
        <v>115</v>
      </c>
      <c r="N116" s="93" t="s">
        <v>116</v>
      </c>
      <c r="O116" s="95"/>
      <c r="P116" s="94"/>
      <c r="Q116" s="68" t="s">
        <v>36</v>
      </c>
      <c r="R116" s="68" t="s">
        <v>37</v>
      </c>
      <c r="S116" s="68" t="s">
        <v>38</v>
      </c>
      <c r="T116" s="69">
        <v>2400000</v>
      </c>
      <c r="U116" s="69">
        <v>0</v>
      </c>
      <c r="V116" s="69">
        <v>0</v>
      </c>
      <c r="W116" s="69">
        <v>0</v>
      </c>
      <c r="X116" s="69">
        <v>0</v>
      </c>
      <c r="Y116" s="69">
        <v>2400000</v>
      </c>
      <c r="Z116" s="69" t="s">
        <v>33</v>
      </c>
      <c r="AA116" s="69" t="s">
        <v>33</v>
      </c>
      <c r="AB116" s="69">
        <v>0</v>
      </c>
      <c r="AC116" s="69">
        <v>0</v>
      </c>
      <c r="AD116" s="69">
        <v>0</v>
      </c>
      <c r="AE116" s="69">
        <v>0</v>
      </c>
      <c r="AF116" s="69">
        <v>0</v>
      </c>
      <c r="AG116" s="69">
        <v>0</v>
      </c>
      <c r="AH116" s="69">
        <v>0</v>
      </c>
      <c r="AI116" s="69">
        <v>2400000</v>
      </c>
      <c r="AJ116" s="69">
        <v>0</v>
      </c>
      <c r="AK116" s="69">
        <v>0</v>
      </c>
      <c r="AL116" s="69">
        <v>0</v>
      </c>
      <c r="AM116" s="69">
        <v>0</v>
      </c>
      <c r="AN116" s="69">
        <v>0</v>
      </c>
    </row>
    <row r="117" spans="1:40" x14ac:dyDescent="0.25">
      <c r="A117" s="68" t="s">
        <v>3</v>
      </c>
      <c r="B117" s="93" t="s">
        <v>441</v>
      </c>
      <c r="C117" s="94"/>
      <c r="D117" s="68" t="s">
        <v>33</v>
      </c>
      <c r="F117" s="93" t="s">
        <v>33</v>
      </c>
      <c r="G117" s="95"/>
      <c r="H117" s="95"/>
      <c r="I117" s="95"/>
      <c r="J117" s="95"/>
      <c r="K117" s="95"/>
      <c r="L117" s="94"/>
      <c r="M117" s="68" t="s">
        <v>117</v>
      </c>
      <c r="N117" s="93" t="s">
        <v>118</v>
      </c>
      <c r="O117" s="95"/>
      <c r="P117" s="94"/>
      <c r="Q117" s="68" t="s">
        <v>36</v>
      </c>
      <c r="R117" s="68" t="s">
        <v>37</v>
      </c>
      <c r="S117" s="68" t="s">
        <v>38</v>
      </c>
      <c r="T117" s="69">
        <v>82491000</v>
      </c>
      <c r="U117" s="69">
        <v>0</v>
      </c>
      <c r="V117" s="69">
        <v>0</v>
      </c>
      <c r="W117" s="69">
        <v>0</v>
      </c>
      <c r="X117" s="69">
        <v>0</v>
      </c>
      <c r="Y117" s="69">
        <v>82491000</v>
      </c>
      <c r="Z117" s="69">
        <v>0</v>
      </c>
      <c r="AA117" s="69">
        <v>82491000</v>
      </c>
      <c r="AB117" s="69">
        <v>0</v>
      </c>
      <c r="AC117" s="69">
        <v>0</v>
      </c>
      <c r="AD117" s="69">
        <v>0</v>
      </c>
      <c r="AE117" s="69">
        <v>0</v>
      </c>
      <c r="AF117" s="69">
        <v>0</v>
      </c>
      <c r="AG117" s="69">
        <v>0</v>
      </c>
      <c r="AH117" s="69">
        <v>0</v>
      </c>
      <c r="AI117" s="69">
        <v>0</v>
      </c>
      <c r="AJ117" s="69">
        <v>0</v>
      </c>
      <c r="AK117" s="69">
        <v>0</v>
      </c>
      <c r="AL117" s="69">
        <v>0</v>
      </c>
      <c r="AM117" s="69">
        <v>0</v>
      </c>
      <c r="AN117" s="69">
        <v>0</v>
      </c>
    </row>
    <row r="118" spans="1:40" x14ac:dyDescent="0.25">
      <c r="A118" s="68" t="s">
        <v>41</v>
      </c>
      <c r="B118" s="93" t="s">
        <v>42</v>
      </c>
      <c r="C118" s="94"/>
      <c r="D118" s="68" t="s">
        <v>33</v>
      </c>
      <c r="F118" s="93" t="s">
        <v>33</v>
      </c>
      <c r="G118" s="95"/>
      <c r="H118" s="95"/>
      <c r="I118" s="95"/>
      <c r="J118" s="95"/>
      <c r="K118" s="95"/>
      <c r="L118" s="94"/>
      <c r="M118" s="68" t="s">
        <v>117</v>
      </c>
      <c r="N118" s="93" t="s">
        <v>118</v>
      </c>
      <c r="O118" s="95"/>
      <c r="P118" s="94"/>
      <c r="Q118" s="68" t="s">
        <v>36</v>
      </c>
      <c r="R118" s="68" t="s">
        <v>37</v>
      </c>
      <c r="S118" s="68" t="s">
        <v>38</v>
      </c>
      <c r="T118" s="69">
        <v>82491000</v>
      </c>
      <c r="U118" s="69">
        <v>0</v>
      </c>
      <c r="V118" s="69">
        <v>0</v>
      </c>
      <c r="W118" s="69">
        <v>0</v>
      </c>
      <c r="X118" s="69">
        <v>0</v>
      </c>
      <c r="Y118" s="69">
        <v>82491000</v>
      </c>
      <c r="Z118" s="69">
        <v>0</v>
      </c>
      <c r="AA118" s="69">
        <v>82491000</v>
      </c>
      <c r="AB118" s="69">
        <v>0</v>
      </c>
      <c r="AC118" s="69">
        <v>0</v>
      </c>
      <c r="AD118" s="69">
        <v>0</v>
      </c>
      <c r="AE118" s="69">
        <v>0</v>
      </c>
      <c r="AF118" s="69">
        <v>0</v>
      </c>
      <c r="AG118" s="69">
        <v>0</v>
      </c>
      <c r="AH118" s="69">
        <v>0</v>
      </c>
      <c r="AI118" s="69">
        <v>0</v>
      </c>
      <c r="AJ118" s="69">
        <v>0</v>
      </c>
      <c r="AK118" s="69">
        <v>0</v>
      </c>
      <c r="AL118" s="69">
        <v>0</v>
      </c>
      <c r="AM118" s="69">
        <v>0</v>
      </c>
      <c r="AN118" s="69">
        <v>0</v>
      </c>
    </row>
    <row r="119" spans="1:40" x14ac:dyDescent="0.25">
      <c r="A119" s="68" t="s">
        <v>41</v>
      </c>
      <c r="B119" s="93" t="s">
        <v>42</v>
      </c>
      <c r="C119" s="94"/>
      <c r="D119" s="68" t="s">
        <v>43</v>
      </c>
      <c r="F119" s="93" t="s">
        <v>44</v>
      </c>
      <c r="G119" s="95"/>
      <c r="H119" s="95"/>
      <c r="I119" s="95"/>
      <c r="J119" s="95"/>
      <c r="K119" s="95"/>
      <c r="L119" s="94"/>
      <c r="M119" s="68" t="s">
        <v>117</v>
      </c>
      <c r="N119" s="93" t="s">
        <v>118</v>
      </c>
      <c r="O119" s="95"/>
      <c r="P119" s="94"/>
      <c r="Q119" s="68" t="s">
        <v>36</v>
      </c>
      <c r="R119" s="68" t="s">
        <v>37</v>
      </c>
      <c r="S119" s="68" t="s">
        <v>38</v>
      </c>
      <c r="T119" s="69">
        <v>82491000</v>
      </c>
      <c r="U119" s="69">
        <v>0</v>
      </c>
      <c r="V119" s="69">
        <v>0</v>
      </c>
      <c r="W119" s="69">
        <v>0</v>
      </c>
      <c r="X119" s="69">
        <v>0</v>
      </c>
      <c r="Y119" s="69">
        <v>82491000</v>
      </c>
      <c r="Z119" s="69" t="s">
        <v>33</v>
      </c>
      <c r="AA119" s="69" t="s">
        <v>33</v>
      </c>
      <c r="AB119" s="69">
        <v>0</v>
      </c>
      <c r="AC119" s="69">
        <v>0</v>
      </c>
      <c r="AD119" s="69">
        <v>0</v>
      </c>
      <c r="AE119" s="69">
        <v>0</v>
      </c>
      <c r="AF119" s="69">
        <v>0</v>
      </c>
      <c r="AG119" s="69">
        <v>0</v>
      </c>
      <c r="AH119" s="69">
        <v>0</v>
      </c>
      <c r="AI119" s="69">
        <v>82491000</v>
      </c>
      <c r="AJ119" s="69">
        <v>0</v>
      </c>
      <c r="AK119" s="69">
        <v>0</v>
      </c>
      <c r="AL119" s="69">
        <v>0</v>
      </c>
      <c r="AM119" s="69">
        <v>0</v>
      </c>
      <c r="AN119" s="69">
        <v>0</v>
      </c>
    </row>
    <row r="120" spans="1:40" x14ac:dyDescent="0.25">
      <c r="A120" s="68" t="s">
        <v>3</v>
      </c>
      <c r="B120" s="93" t="s">
        <v>441</v>
      </c>
      <c r="C120" s="94"/>
      <c r="D120" s="68" t="s">
        <v>33</v>
      </c>
      <c r="F120" s="93" t="s">
        <v>33</v>
      </c>
      <c r="G120" s="95"/>
      <c r="H120" s="95"/>
      <c r="I120" s="95"/>
      <c r="J120" s="95"/>
      <c r="K120" s="95"/>
      <c r="L120" s="94"/>
      <c r="M120" s="68" t="s">
        <v>119</v>
      </c>
      <c r="N120" s="93" t="s">
        <v>120</v>
      </c>
      <c r="O120" s="95"/>
      <c r="P120" s="94"/>
      <c r="Q120" s="68" t="s">
        <v>36</v>
      </c>
      <c r="R120" s="68" t="s">
        <v>37</v>
      </c>
      <c r="S120" s="68" t="s">
        <v>38</v>
      </c>
      <c r="T120" s="69">
        <v>4600000</v>
      </c>
      <c r="U120" s="69">
        <v>0</v>
      </c>
      <c r="V120" s="69">
        <v>0</v>
      </c>
      <c r="W120" s="69">
        <v>0</v>
      </c>
      <c r="X120" s="69">
        <v>0</v>
      </c>
      <c r="Y120" s="69">
        <v>4600000</v>
      </c>
      <c r="Z120" s="69">
        <v>0</v>
      </c>
      <c r="AA120" s="69">
        <v>4600000</v>
      </c>
      <c r="AB120" s="69">
        <v>0</v>
      </c>
      <c r="AC120" s="69">
        <v>0</v>
      </c>
      <c r="AD120" s="69">
        <v>0</v>
      </c>
      <c r="AE120" s="69">
        <v>0</v>
      </c>
      <c r="AF120" s="69">
        <v>0</v>
      </c>
      <c r="AG120" s="69">
        <v>0</v>
      </c>
      <c r="AH120" s="69">
        <v>0</v>
      </c>
      <c r="AI120" s="69">
        <v>0</v>
      </c>
      <c r="AJ120" s="69">
        <v>0</v>
      </c>
      <c r="AK120" s="69">
        <v>0</v>
      </c>
      <c r="AL120" s="69">
        <v>0</v>
      </c>
      <c r="AM120" s="69">
        <v>0</v>
      </c>
      <c r="AN120" s="69">
        <v>0</v>
      </c>
    </row>
    <row r="121" spans="1:40" x14ac:dyDescent="0.25">
      <c r="A121" s="68" t="s">
        <v>41</v>
      </c>
      <c r="B121" s="93" t="s">
        <v>42</v>
      </c>
      <c r="C121" s="94"/>
      <c r="D121" s="68" t="s">
        <v>33</v>
      </c>
      <c r="F121" s="93" t="s">
        <v>33</v>
      </c>
      <c r="G121" s="95"/>
      <c r="H121" s="95"/>
      <c r="I121" s="95"/>
      <c r="J121" s="95"/>
      <c r="K121" s="95"/>
      <c r="L121" s="94"/>
      <c r="M121" s="68" t="s">
        <v>119</v>
      </c>
      <c r="N121" s="93" t="s">
        <v>120</v>
      </c>
      <c r="O121" s="95"/>
      <c r="P121" s="94"/>
      <c r="Q121" s="68" t="s">
        <v>36</v>
      </c>
      <c r="R121" s="68" t="s">
        <v>37</v>
      </c>
      <c r="S121" s="68" t="s">
        <v>38</v>
      </c>
      <c r="T121" s="69">
        <v>4600000</v>
      </c>
      <c r="U121" s="69">
        <v>0</v>
      </c>
      <c r="V121" s="69">
        <v>0</v>
      </c>
      <c r="W121" s="69">
        <v>0</v>
      </c>
      <c r="X121" s="69">
        <v>0</v>
      </c>
      <c r="Y121" s="69">
        <v>4600000</v>
      </c>
      <c r="Z121" s="69">
        <v>0</v>
      </c>
      <c r="AA121" s="69">
        <v>4600000</v>
      </c>
      <c r="AB121" s="69">
        <v>0</v>
      </c>
      <c r="AC121" s="69">
        <v>0</v>
      </c>
      <c r="AD121" s="69">
        <v>0</v>
      </c>
      <c r="AE121" s="69">
        <v>0</v>
      </c>
      <c r="AF121" s="69">
        <v>0</v>
      </c>
      <c r="AG121" s="69">
        <v>0</v>
      </c>
      <c r="AH121" s="69">
        <v>0</v>
      </c>
      <c r="AI121" s="69">
        <v>0</v>
      </c>
      <c r="AJ121" s="69">
        <v>0</v>
      </c>
      <c r="AK121" s="69">
        <v>0</v>
      </c>
      <c r="AL121" s="69">
        <v>0</v>
      </c>
      <c r="AM121" s="69">
        <v>0</v>
      </c>
      <c r="AN121" s="69">
        <v>0</v>
      </c>
    </row>
    <row r="122" spans="1:40" x14ac:dyDescent="0.25">
      <c r="A122" s="68" t="s">
        <v>41</v>
      </c>
      <c r="B122" s="93" t="s">
        <v>42</v>
      </c>
      <c r="C122" s="94"/>
      <c r="D122" s="68" t="s">
        <v>43</v>
      </c>
      <c r="F122" s="93" t="s">
        <v>44</v>
      </c>
      <c r="G122" s="95"/>
      <c r="H122" s="95"/>
      <c r="I122" s="95"/>
      <c r="J122" s="95"/>
      <c r="K122" s="95"/>
      <c r="L122" s="94"/>
      <c r="M122" s="68" t="s">
        <v>119</v>
      </c>
      <c r="N122" s="93" t="s">
        <v>120</v>
      </c>
      <c r="O122" s="95"/>
      <c r="P122" s="94"/>
      <c r="Q122" s="68" t="s">
        <v>36</v>
      </c>
      <c r="R122" s="68" t="s">
        <v>37</v>
      </c>
      <c r="S122" s="68" t="s">
        <v>38</v>
      </c>
      <c r="T122" s="69">
        <v>4600000</v>
      </c>
      <c r="U122" s="69">
        <v>0</v>
      </c>
      <c r="V122" s="69">
        <v>0</v>
      </c>
      <c r="W122" s="69">
        <v>0</v>
      </c>
      <c r="X122" s="69">
        <v>0</v>
      </c>
      <c r="Y122" s="69">
        <v>4600000</v>
      </c>
      <c r="Z122" s="69" t="s">
        <v>33</v>
      </c>
      <c r="AA122" s="69" t="s">
        <v>33</v>
      </c>
      <c r="AB122" s="69">
        <v>0</v>
      </c>
      <c r="AC122" s="69">
        <v>0</v>
      </c>
      <c r="AD122" s="69">
        <v>0</v>
      </c>
      <c r="AE122" s="69">
        <v>0</v>
      </c>
      <c r="AF122" s="69">
        <v>0</v>
      </c>
      <c r="AG122" s="69">
        <v>0</v>
      </c>
      <c r="AH122" s="69">
        <v>0</v>
      </c>
      <c r="AI122" s="69">
        <v>4600000</v>
      </c>
      <c r="AJ122" s="69">
        <v>0</v>
      </c>
      <c r="AK122" s="69">
        <v>0</v>
      </c>
      <c r="AL122" s="69">
        <v>0</v>
      </c>
      <c r="AM122" s="69">
        <v>0</v>
      </c>
      <c r="AN122" s="69">
        <v>0</v>
      </c>
    </row>
    <row r="123" spans="1:40" x14ac:dyDescent="0.25">
      <c r="A123" s="68" t="s">
        <v>3</v>
      </c>
      <c r="B123" s="93" t="s">
        <v>441</v>
      </c>
      <c r="C123" s="94"/>
      <c r="D123" s="68" t="s">
        <v>33</v>
      </c>
      <c r="F123" s="93" t="s">
        <v>33</v>
      </c>
      <c r="G123" s="95"/>
      <c r="H123" s="95"/>
      <c r="I123" s="95"/>
      <c r="J123" s="95"/>
      <c r="K123" s="95"/>
      <c r="L123" s="94"/>
      <c r="M123" s="68" t="s">
        <v>121</v>
      </c>
      <c r="N123" s="93" t="s">
        <v>122</v>
      </c>
      <c r="O123" s="95"/>
      <c r="P123" s="94"/>
      <c r="Q123" s="68" t="s">
        <v>36</v>
      </c>
      <c r="R123" s="68" t="s">
        <v>37</v>
      </c>
      <c r="S123" s="68" t="s">
        <v>38</v>
      </c>
      <c r="T123" s="69">
        <v>70000000</v>
      </c>
      <c r="U123" s="69">
        <v>0</v>
      </c>
      <c r="V123" s="69">
        <v>0</v>
      </c>
      <c r="W123" s="69">
        <v>0</v>
      </c>
      <c r="X123" s="69">
        <v>0</v>
      </c>
      <c r="Y123" s="69">
        <v>70000000</v>
      </c>
      <c r="Z123" s="69">
        <v>0</v>
      </c>
      <c r="AA123" s="69">
        <v>70000000</v>
      </c>
      <c r="AB123" s="69">
        <v>0</v>
      </c>
      <c r="AC123" s="69">
        <v>0</v>
      </c>
      <c r="AD123" s="69">
        <v>0</v>
      </c>
      <c r="AE123" s="69">
        <v>0</v>
      </c>
      <c r="AF123" s="69">
        <v>0</v>
      </c>
      <c r="AG123" s="69">
        <v>0</v>
      </c>
      <c r="AH123" s="69">
        <v>0</v>
      </c>
      <c r="AI123" s="69">
        <v>0</v>
      </c>
      <c r="AJ123" s="69">
        <v>0</v>
      </c>
      <c r="AK123" s="69">
        <v>0</v>
      </c>
      <c r="AL123" s="69">
        <v>0</v>
      </c>
      <c r="AM123" s="69">
        <v>0</v>
      </c>
      <c r="AN123" s="69">
        <v>0</v>
      </c>
    </row>
    <row r="124" spans="1:40" x14ac:dyDescent="0.25">
      <c r="A124" s="68" t="s">
        <v>41</v>
      </c>
      <c r="B124" s="93" t="s">
        <v>42</v>
      </c>
      <c r="C124" s="94"/>
      <c r="D124" s="68" t="s">
        <v>33</v>
      </c>
      <c r="F124" s="93" t="s">
        <v>33</v>
      </c>
      <c r="G124" s="95"/>
      <c r="H124" s="95"/>
      <c r="I124" s="95"/>
      <c r="J124" s="95"/>
      <c r="K124" s="95"/>
      <c r="L124" s="94"/>
      <c r="M124" s="68" t="s">
        <v>121</v>
      </c>
      <c r="N124" s="93" t="s">
        <v>122</v>
      </c>
      <c r="O124" s="95"/>
      <c r="P124" s="94"/>
      <c r="Q124" s="68" t="s">
        <v>36</v>
      </c>
      <c r="R124" s="68" t="s">
        <v>37</v>
      </c>
      <c r="S124" s="68" t="s">
        <v>38</v>
      </c>
      <c r="T124" s="69">
        <v>70000000</v>
      </c>
      <c r="U124" s="69">
        <v>0</v>
      </c>
      <c r="V124" s="69">
        <v>0</v>
      </c>
      <c r="W124" s="69">
        <v>0</v>
      </c>
      <c r="X124" s="69">
        <v>0</v>
      </c>
      <c r="Y124" s="69">
        <v>70000000</v>
      </c>
      <c r="Z124" s="69">
        <v>0</v>
      </c>
      <c r="AA124" s="69">
        <v>70000000</v>
      </c>
      <c r="AB124" s="69">
        <v>0</v>
      </c>
      <c r="AC124" s="69">
        <v>0</v>
      </c>
      <c r="AD124" s="69">
        <v>0</v>
      </c>
      <c r="AE124" s="69">
        <v>0</v>
      </c>
      <c r="AF124" s="69">
        <v>0</v>
      </c>
      <c r="AG124" s="69">
        <v>0</v>
      </c>
      <c r="AH124" s="69">
        <v>0</v>
      </c>
      <c r="AI124" s="69">
        <v>0</v>
      </c>
      <c r="AJ124" s="69">
        <v>0</v>
      </c>
      <c r="AK124" s="69">
        <v>0</v>
      </c>
      <c r="AL124" s="69">
        <v>0</v>
      </c>
      <c r="AM124" s="69">
        <v>0</v>
      </c>
      <c r="AN124" s="69">
        <v>0</v>
      </c>
    </row>
    <row r="125" spans="1:40" x14ac:dyDescent="0.25">
      <c r="A125" s="68" t="s">
        <v>41</v>
      </c>
      <c r="B125" s="93" t="s">
        <v>42</v>
      </c>
      <c r="C125" s="94"/>
      <c r="D125" s="68" t="s">
        <v>43</v>
      </c>
      <c r="F125" s="93" t="s">
        <v>44</v>
      </c>
      <c r="G125" s="95"/>
      <c r="H125" s="95"/>
      <c r="I125" s="95"/>
      <c r="J125" s="95"/>
      <c r="K125" s="95"/>
      <c r="L125" s="94"/>
      <c r="M125" s="68" t="s">
        <v>121</v>
      </c>
      <c r="N125" s="93" t="s">
        <v>122</v>
      </c>
      <c r="O125" s="95"/>
      <c r="P125" s="94"/>
      <c r="Q125" s="68" t="s">
        <v>36</v>
      </c>
      <c r="R125" s="68" t="s">
        <v>37</v>
      </c>
      <c r="S125" s="68" t="s">
        <v>38</v>
      </c>
      <c r="T125" s="69">
        <v>70000000</v>
      </c>
      <c r="U125" s="69">
        <v>0</v>
      </c>
      <c r="V125" s="69">
        <v>0</v>
      </c>
      <c r="W125" s="69">
        <v>0</v>
      </c>
      <c r="X125" s="69">
        <v>0</v>
      </c>
      <c r="Y125" s="69">
        <v>70000000</v>
      </c>
      <c r="Z125" s="69" t="s">
        <v>33</v>
      </c>
      <c r="AA125" s="69" t="s">
        <v>33</v>
      </c>
      <c r="AB125" s="69">
        <v>0</v>
      </c>
      <c r="AC125" s="69">
        <v>0</v>
      </c>
      <c r="AD125" s="69">
        <v>0</v>
      </c>
      <c r="AE125" s="69">
        <v>0</v>
      </c>
      <c r="AF125" s="69">
        <v>0</v>
      </c>
      <c r="AG125" s="69">
        <v>0</v>
      </c>
      <c r="AH125" s="69">
        <v>0</v>
      </c>
      <c r="AI125" s="69">
        <v>70000000</v>
      </c>
      <c r="AJ125" s="69">
        <v>0</v>
      </c>
      <c r="AK125" s="69">
        <v>0</v>
      </c>
      <c r="AL125" s="69">
        <v>0</v>
      </c>
      <c r="AM125" s="69">
        <v>0</v>
      </c>
      <c r="AN125" s="69">
        <v>0</v>
      </c>
    </row>
    <row r="126" spans="1:40" x14ac:dyDescent="0.25">
      <c r="A126" s="68" t="s">
        <v>3</v>
      </c>
      <c r="B126" s="93" t="s">
        <v>441</v>
      </c>
      <c r="C126" s="94"/>
      <c r="D126" s="68" t="s">
        <v>33</v>
      </c>
      <c r="F126" s="93" t="s">
        <v>33</v>
      </c>
      <c r="G126" s="95"/>
      <c r="H126" s="95"/>
      <c r="I126" s="95"/>
      <c r="J126" s="95"/>
      <c r="K126" s="95"/>
      <c r="L126" s="94"/>
      <c r="M126" s="68" t="s">
        <v>434</v>
      </c>
      <c r="N126" s="93" t="s">
        <v>278</v>
      </c>
      <c r="O126" s="95"/>
      <c r="P126" s="94"/>
      <c r="Q126" s="68" t="s">
        <v>36</v>
      </c>
      <c r="R126" s="68" t="s">
        <v>37</v>
      </c>
      <c r="S126" s="68" t="s">
        <v>38</v>
      </c>
      <c r="T126" s="69">
        <v>20000000</v>
      </c>
      <c r="U126" s="69">
        <v>0</v>
      </c>
      <c r="V126" s="69">
        <v>0</v>
      </c>
      <c r="W126" s="69">
        <v>0</v>
      </c>
      <c r="X126" s="69">
        <v>0</v>
      </c>
      <c r="Y126" s="69">
        <v>20000000</v>
      </c>
      <c r="Z126" s="69">
        <v>0</v>
      </c>
      <c r="AA126" s="69">
        <v>20000000</v>
      </c>
      <c r="AB126" s="69">
        <v>0</v>
      </c>
      <c r="AC126" s="69">
        <v>0</v>
      </c>
      <c r="AD126" s="69">
        <v>0</v>
      </c>
      <c r="AE126" s="69">
        <v>0</v>
      </c>
      <c r="AF126" s="69">
        <v>0</v>
      </c>
      <c r="AG126" s="69">
        <v>0</v>
      </c>
      <c r="AH126" s="69">
        <v>0</v>
      </c>
      <c r="AI126" s="69">
        <v>0</v>
      </c>
      <c r="AJ126" s="69">
        <v>0</v>
      </c>
      <c r="AK126" s="69">
        <v>0</v>
      </c>
      <c r="AL126" s="69">
        <v>0</v>
      </c>
      <c r="AM126" s="69">
        <v>0</v>
      </c>
      <c r="AN126" s="69">
        <v>0</v>
      </c>
    </row>
    <row r="127" spans="1:40" x14ac:dyDescent="0.25">
      <c r="A127" s="68" t="s">
        <v>41</v>
      </c>
      <c r="B127" s="93" t="s">
        <v>42</v>
      </c>
      <c r="C127" s="94"/>
      <c r="D127" s="68" t="s">
        <v>33</v>
      </c>
      <c r="F127" s="93" t="s">
        <v>33</v>
      </c>
      <c r="G127" s="95"/>
      <c r="H127" s="95"/>
      <c r="I127" s="95"/>
      <c r="J127" s="95"/>
      <c r="K127" s="95"/>
      <c r="L127" s="94"/>
      <c r="M127" s="68" t="s">
        <v>434</v>
      </c>
      <c r="N127" s="93" t="s">
        <v>278</v>
      </c>
      <c r="O127" s="95"/>
      <c r="P127" s="94"/>
      <c r="Q127" s="68" t="s">
        <v>36</v>
      </c>
      <c r="R127" s="68" t="s">
        <v>37</v>
      </c>
      <c r="S127" s="68" t="s">
        <v>38</v>
      </c>
      <c r="T127" s="69">
        <v>20000000</v>
      </c>
      <c r="U127" s="69">
        <v>0</v>
      </c>
      <c r="V127" s="69">
        <v>0</v>
      </c>
      <c r="W127" s="69">
        <v>0</v>
      </c>
      <c r="X127" s="69">
        <v>0</v>
      </c>
      <c r="Y127" s="69">
        <v>20000000</v>
      </c>
      <c r="Z127" s="69">
        <v>0</v>
      </c>
      <c r="AA127" s="69">
        <v>20000000</v>
      </c>
      <c r="AB127" s="69">
        <v>0</v>
      </c>
      <c r="AC127" s="69">
        <v>0</v>
      </c>
      <c r="AD127" s="69">
        <v>0</v>
      </c>
      <c r="AE127" s="69">
        <v>0</v>
      </c>
      <c r="AF127" s="69">
        <v>0</v>
      </c>
      <c r="AG127" s="69">
        <v>0</v>
      </c>
      <c r="AH127" s="69">
        <v>0</v>
      </c>
      <c r="AI127" s="69">
        <v>0</v>
      </c>
      <c r="AJ127" s="69">
        <v>0</v>
      </c>
      <c r="AK127" s="69">
        <v>0</v>
      </c>
      <c r="AL127" s="69">
        <v>0</v>
      </c>
      <c r="AM127" s="69">
        <v>0</v>
      </c>
      <c r="AN127" s="69">
        <v>0</v>
      </c>
    </row>
    <row r="128" spans="1:40" x14ac:dyDescent="0.25">
      <c r="A128" s="68" t="s">
        <v>41</v>
      </c>
      <c r="B128" s="93" t="s">
        <v>42</v>
      </c>
      <c r="C128" s="94"/>
      <c r="D128" s="68" t="s">
        <v>43</v>
      </c>
      <c r="F128" s="93" t="s">
        <v>44</v>
      </c>
      <c r="G128" s="95"/>
      <c r="H128" s="95"/>
      <c r="I128" s="95"/>
      <c r="J128" s="95"/>
      <c r="K128" s="95"/>
      <c r="L128" s="94"/>
      <c r="M128" s="68" t="s">
        <v>434</v>
      </c>
      <c r="N128" s="93" t="s">
        <v>278</v>
      </c>
      <c r="O128" s="95"/>
      <c r="P128" s="94"/>
      <c r="Q128" s="68" t="s">
        <v>36</v>
      </c>
      <c r="R128" s="68" t="s">
        <v>37</v>
      </c>
      <c r="S128" s="68" t="s">
        <v>38</v>
      </c>
      <c r="T128" s="69">
        <v>20000000</v>
      </c>
      <c r="U128" s="69">
        <v>0</v>
      </c>
      <c r="V128" s="69">
        <v>0</v>
      </c>
      <c r="W128" s="69">
        <v>0</v>
      </c>
      <c r="X128" s="69">
        <v>0</v>
      </c>
      <c r="Y128" s="69">
        <v>20000000</v>
      </c>
      <c r="Z128" s="69" t="s">
        <v>33</v>
      </c>
      <c r="AA128" s="69" t="s">
        <v>33</v>
      </c>
      <c r="AB128" s="69">
        <v>0</v>
      </c>
      <c r="AC128" s="69">
        <v>0</v>
      </c>
      <c r="AD128" s="69">
        <v>0</v>
      </c>
      <c r="AE128" s="69">
        <v>0</v>
      </c>
      <c r="AF128" s="69">
        <v>0</v>
      </c>
      <c r="AG128" s="69">
        <v>0</v>
      </c>
      <c r="AH128" s="69">
        <v>0</v>
      </c>
      <c r="AI128" s="69">
        <v>20000000</v>
      </c>
      <c r="AJ128" s="69">
        <v>0</v>
      </c>
      <c r="AK128" s="69">
        <v>0</v>
      </c>
      <c r="AL128" s="69">
        <v>0</v>
      </c>
      <c r="AM128" s="69">
        <v>0</v>
      </c>
      <c r="AN128" s="69">
        <v>0</v>
      </c>
    </row>
    <row r="129" spans="1:40" x14ac:dyDescent="0.25">
      <c r="A129" s="68" t="s">
        <v>3</v>
      </c>
      <c r="B129" s="93" t="s">
        <v>441</v>
      </c>
      <c r="C129" s="94"/>
      <c r="D129" s="68" t="s">
        <v>33</v>
      </c>
      <c r="F129" s="93" t="s">
        <v>33</v>
      </c>
      <c r="G129" s="95"/>
      <c r="H129" s="95"/>
      <c r="I129" s="95"/>
      <c r="J129" s="95"/>
      <c r="K129" s="95"/>
      <c r="L129" s="94"/>
      <c r="M129" s="68" t="s">
        <v>123</v>
      </c>
      <c r="N129" s="93" t="s">
        <v>124</v>
      </c>
      <c r="O129" s="95"/>
      <c r="P129" s="94"/>
      <c r="Q129" s="68" t="s">
        <v>36</v>
      </c>
      <c r="R129" s="68" t="s">
        <v>37</v>
      </c>
      <c r="S129" s="68" t="s">
        <v>38</v>
      </c>
      <c r="T129" s="69">
        <v>85535999</v>
      </c>
      <c r="U129" s="69">
        <v>0</v>
      </c>
      <c r="V129" s="69">
        <v>0</v>
      </c>
      <c r="W129" s="69">
        <v>0</v>
      </c>
      <c r="X129" s="69">
        <v>0</v>
      </c>
      <c r="Y129" s="69">
        <v>85535999</v>
      </c>
      <c r="Z129" s="69">
        <v>0</v>
      </c>
      <c r="AA129" s="69">
        <v>85535999</v>
      </c>
      <c r="AB129" s="69">
        <v>0</v>
      </c>
      <c r="AC129" s="69">
        <v>0</v>
      </c>
      <c r="AD129" s="69">
        <v>0</v>
      </c>
      <c r="AE129" s="69">
        <v>0</v>
      </c>
      <c r="AF129" s="69">
        <v>0</v>
      </c>
      <c r="AG129" s="69">
        <v>0</v>
      </c>
      <c r="AH129" s="69">
        <v>0</v>
      </c>
      <c r="AI129" s="69">
        <v>0</v>
      </c>
      <c r="AJ129" s="69">
        <v>0</v>
      </c>
      <c r="AK129" s="69">
        <v>0</v>
      </c>
      <c r="AL129" s="69">
        <v>0</v>
      </c>
      <c r="AM129" s="69">
        <v>0</v>
      </c>
      <c r="AN129" s="69">
        <v>0</v>
      </c>
    </row>
    <row r="130" spans="1:40" x14ac:dyDescent="0.25">
      <c r="A130" s="68" t="s">
        <v>41</v>
      </c>
      <c r="B130" s="93" t="s">
        <v>42</v>
      </c>
      <c r="C130" s="94"/>
      <c r="D130" s="68" t="s">
        <v>33</v>
      </c>
      <c r="F130" s="93" t="s">
        <v>33</v>
      </c>
      <c r="G130" s="95"/>
      <c r="H130" s="95"/>
      <c r="I130" s="95"/>
      <c r="J130" s="95"/>
      <c r="K130" s="95"/>
      <c r="L130" s="94"/>
      <c r="M130" s="68" t="s">
        <v>123</v>
      </c>
      <c r="N130" s="93" t="s">
        <v>124</v>
      </c>
      <c r="O130" s="95"/>
      <c r="P130" s="94"/>
      <c r="Q130" s="68" t="s">
        <v>36</v>
      </c>
      <c r="R130" s="68" t="s">
        <v>37</v>
      </c>
      <c r="S130" s="68" t="s">
        <v>38</v>
      </c>
      <c r="T130" s="69">
        <v>85535999</v>
      </c>
      <c r="U130" s="69">
        <v>0</v>
      </c>
      <c r="V130" s="69">
        <v>0</v>
      </c>
      <c r="W130" s="69">
        <v>0</v>
      </c>
      <c r="X130" s="69">
        <v>0</v>
      </c>
      <c r="Y130" s="69">
        <v>85535999</v>
      </c>
      <c r="Z130" s="69">
        <v>0</v>
      </c>
      <c r="AA130" s="69">
        <v>85535999</v>
      </c>
      <c r="AB130" s="69">
        <v>0</v>
      </c>
      <c r="AC130" s="69">
        <v>0</v>
      </c>
      <c r="AD130" s="69">
        <v>0</v>
      </c>
      <c r="AE130" s="69">
        <v>0</v>
      </c>
      <c r="AF130" s="69">
        <v>0</v>
      </c>
      <c r="AG130" s="69">
        <v>0</v>
      </c>
      <c r="AH130" s="69">
        <v>0</v>
      </c>
      <c r="AI130" s="69">
        <v>0</v>
      </c>
      <c r="AJ130" s="69">
        <v>0</v>
      </c>
      <c r="AK130" s="69">
        <v>0</v>
      </c>
      <c r="AL130" s="69">
        <v>0</v>
      </c>
      <c r="AM130" s="69">
        <v>0</v>
      </c>
      <c r="AN130" s="69">
        <v>0</v>
      </c>
    </row>
    <row r="131" spans="1:40" x14ac:dyDescent="0.25">
      <c r="A131" s="68" t="s">
        <v>41</v>
      </c>
      <c r="B131" s="93" t="s">
        <v>42</v>
      </c>
      <c r="C131" s="94"/>
      <c r="D131" s="68" t="s">
        <v>43</v>
      </c>
      <c r="F131" s="93" t="s">
        <v>44</v>
      </c>
      <c r="G131" s="95"/>
      <c r="H131" s="95"/>
      <c r="I131" s="95"/>
      <c r="J131" s="95"/>
      <c r="K131" s="95"/>
      <c r="L131" s="94"/>
      <c r="M131" s="68" t="s">
        <v>123</v>
      </c>
      <c r="N131" s="93" t="s">
        <v>124</v>
      </c>
      <c r="O131" s="95"/>
      <c r="P131" s="94"/>
      <c r="Q131" s="68" t="s">
        <v>36</v>
      </c>
      <c r="R131" s="68" t="s">
        <v>37</v>
      </c>
      <c r="S131" s="68" t="s">
        <v>38</v>
      </c>
      <c r="T131" s="69">
        <v>85535999</v>
      </c>
      <c r="U131" s="69">
        <v>0</v>
      </c>
      <c r="V131" s="69">
        <v>0</v>
      </c>
      <c r="W131" s="69">
        <v>0</v>
      </c>
      <c r="X131" s="69">
        <v>0</v>
      </c>
      <c r="Y131" s="69">
        <v>85535999</v>
      </c>
      <c r="Z131" s="69" t="s">
        <v>33</v>
      </c>
      <c r="AA131" s="69" t="s">
        <v>33</v>
      </c>
      <c r="AB131" s="69">
        <v>0</v>
      </c>
      <c r="AC131" s="69">
        <v>0</v>
      </c>
      <c r="AD131" s="69">
        <v>0</v>
      </c>
      <c r="AE131" s="69">
        <v>0</v>
      </c>
      <c r="AF131" s="69">
        <v>0</v>
      </c>
      <c r="AG131" s="69">
        <v>0</v>
      </c>
      <c r="AH131" s="69">
        <v>0</v>
      </c>
      <c r="AI131" s="69">
        <v>85535999</v>
      </c>
      <c r="AJ131" s="69">
        <v>0</v>
      </c>
      <c r="AK131" s="69">
        <v>0</v>
      </c>
      <c r="AL131" s="69">
        <v>0</v>
      </c>
      <c r="AM131" s="69">
        <v>0</v>
      </c>
      <c r="AN131" s="69">
        <v>0</v>
      </c>
    </row>
    <row r="132" spans="1:40" x14ac:dyDescent="0.25">
      <c r="A132" s="68" t="s">
        <v>3</v>
      </c>
      <c r="B132" s="93" t="s">
        <v>441</v>
      </c>
      <c r="C132" s="94"/>
      <c r="D132" s="68" t="s">
        <v>33</v>
      </c>
      <c r="F132" s="93" t="s">
        <v>33</v>
      </c>
      <c r="G132" s="95"/>
      <c r="H132" s="95"/>
      <c r="I132" s="95"/>
      <c r="J132" s="95"/>
      <c r="K132" s="95"/>
      <c r="L132" s="94"/>
      <c r="M132" s="68" t="s">
        <v>125</v>
      </c>
      <c r="N132" s="93" t="s">
        <v>126</v>
      </c>
      <c r="O132" s="95"/>
      <c r="P132" s="94"/>
      <c r="Q132" s="68" t="s">
        <v>36</v>
      </c>
      <c r="R132" s="68" t="s">
        <v>37</v>
      </c>
      <c r="S132" s="68" t="s">
        <v>38</v>
      </c>
      <c r="T132" s="69">
        <v>1059599133</v>
      </c>
      <c r="U132" s="69">
        <v>0</v>
      </c>
      <c r="V132" s="69">
        <v>0</v>
      </c>
      <c r="W132" s="69">
        <v>0</v>
      </c>
      <c r="X132" s="69">
        <v>0</v>
      </c>
      <c r="Y132" s="69">
        <v>1059599133</v>
      </c>
      <c r="Z132" s="69">
        <v>0</v>
      </c>
      <c r="AA132" s="69">
        <v>1059599133</v>
      </c>
      <c r="AB132" s="69">
        <v>0</v>
      </c>
      <c r="AC132" s="69">
        <v>0</v>
      </c>
      <c r="AD132" s="69">
        <v>0</v>
      </c>
      <c r="AE132" s="69">
        <v>0</v>
      </c>
      <c r="AF132" s="69">
        <v>0</v>
      </c>
      <c r="AG132" s="69">
        <v>0</v>
      </c>
      <c r="AH132" s="69">
        <v>0</v>
      </c>
      <c r="AI132" s="69">
        <v>0</v>
      </c>
      <c r="AJ132" s="69">
        <v>0</v>
      </c>
      <c r="AK132" s="69">
        <v>0</v>
      </c>
      <c r="AL132" s="69">
        <v>0</v>
      </c>
      <c r="AM132" s="69">
        <v>0</v>
      </c>
      <c r="AN132" s="69">
        <v>0</v>
      </c>
    </row>
    <row r="133" spans="1:40" x14ac:dyDescent="0.25">
      <c r="A133" s="68" t="s">
        <v>41</v>
      </c>
      <c r="B133" s="93" t="s">
        <v>42</v>
      </c>
      <c r="C133" s="94"/>
      <c r="D133" s="68" t="s">
        <v>33</v>
      </c>
      <c r="F133" s="93" t="s">
        <v>33</v>
      </c>
      <c r="G133" s="95"/>
      <c r="H133" s="95"/>
      <c r="I133" s="95"/>
      <c r="J133" s="95"/>
      <c r="K133" s="95"/>
      <c r="L133" s="94"/>
      <c r="M133" s="68" t="s">
        <v>125</v>
      </c>
      <c r="N133" s="93" t="s">
        <v>126</v>
      </c>
      <c r="O133" s="95"/>
      <c r="P133" s="94"/>
      <c r="Q133" s="68" t="s">
        <v>36</v>
      </c>
      <c r="R133" s="68" t="s">
        <v>37</v>
      </c>
      <c r="S133" s="68" t="s">
        <v>38</v>
      </c>
      <c r="T133" s="69">
        <v>1059599133</v>
      </c>
      <c r="U133" s="69">
        <v>0</v>
      </c>
      <c r="V133" s="69">
        <v>0</v>
      </c>
      <c r="W133" s="69">
        <v>0</v>
      </c>
      <c r="X133" s="69">
        <v>0</v>
      </c>
      <c r="Y133" s="69">
        <v>1059599133</v>
      </c>
      <c r="Z133" s="69">
        <v>0</v>
      </c>
      <c r="AA133" s="69">
        <v>1059599133</v>
      </c>
      <c r="AB133" s="69">
        <v>0</v>
      </c>
      <c r="AC133" s="69">
        <v>0</v>
      </c>
      <c r="AD133" s="69">
        <v>0</v>
      </c>
      <c r="AE133" s="69">
        <v>0</v>
      </c>
      <c r="AF133" s="69">
        <v>0</v>
      </c>
      <c r="AG133" s="69">
        <v>0</v>
      </c>
      <c r="AH133" s="69">
        <v>0</v>
      </c>
      <c r="AI133" s="69">
        <v>0</v>
      </c>
      <c r="AJ133" s="69">
        <v>0</v>
      </c>
      <c r="AK133" s="69">
        <v>0</v>
      </c>
      <c r="AL133" s="69">
        <v>0</v>
      </c>
      <c r="AM133" s="69">
        <v>0</v>
      </c>
      <c r="AN133" s="69">
        <v>0</v>
      </c>
    </row>
    <row r="134" spans="1:40" x14ac:dyDescent="0.25">
      <c r="A134" s="68" t="s">
        <v>41</v>
      </c>
      <c r="B134" s="93" t="s">
        <v>42</v>
      </c>
      <c r="C134" s="94"/>
      <c r="D134" s="68" t="s">
        <v>43</v>
      </c>
      <c r="F134" s="93" t="s">
        <v>44</v>
      </c>
      <c r="G134" s="95"/>
      <c r="H134" s="95"/>
      <c r="I134" s="95"/>
      <c r="J134" s="95"/>
      <c r="K134" s="95"/>
      <c r="L134" s="94"/>
      <c r="M134" s="68" t="s">
        <v>125</v>
      </c>
      <c r="N134" s="93" t="s">
        <v>126</v>
      </c>
      <c r="O134" s="95"/>
      <c r="P134" s="94"/>
      <c r="Q134" s="68" t="s">
        <v>36</v>
      </c>
      <c r="R134" s="68" t="s">
        <v>37</v>
      </c>
      <c r="S134" s="68" t="s">
        <v>38</v>
      </c>
      <c r="T134" s="69">
        <v>1059599133</v>
      </c>
      <c r="U134" s="69">
        <v>0</v>
      </c>
      <c r="V134" s="69">
        <v>0</v>
      </c>
      <c r="W134" s="69">
        <v>0</v>
      </c>
      <c r="X134" s="69">
        <v>0</v>
      </c>
      <c r="Y134" s="69">
        <v>1059599133</v>
      </c>
      <c r="Z134" s="69" t="s">
        <v>33</v>
      </c>
      <c r="AA134" s="69" t="s">
        <v>33</v>
      </c>
      <c r="AB134" s="69">
        <v>0</v>
      </c>
      <c r="AC134" s="69">
        <v>0</v>
      </c>
      <c r="AD134" s="69">
        <v>0</v>
      </c>
      <c r="AE134" s="69">
        <v>0</v>
      </c>
      <c r="AF134" s="69">
        <v>0</v>
      </c>
      <c r="AG134" s="69">
        <v>0</v>
      </c>
      <c r="AH134" s="69">
        <v>0</v>
      </c>
      <c r="AI134" s="69">
        <v>1059599133</v>
      </c>
      <c r="AJ134" s="69">
        <v>0</v>
      </c>
      <c r="AK134" s="69">
        <v>0</v>
      </c>
      <c r="AL134" s="69">
        <v>0</v>
      </c>
      <c r="AM134" s="69">
        <v>0</v>
      </c>
      <c r="AN134" s="69">
        <v>0</v>
      </c>
    </row>
    <row r="135" spans="1:40" x14ac:dyDescent="0.25">
      <c r="A135" s="68" t="s">
        <v>3</v>
      </c>
      <c r="B135" s="93" t="s">
        <v>441</v>
      </c>
      <c r="C135" s="94"/>
      <c r="D135" s="68" t="s">
        <v>33</v>
      </c>
      <c r="F135" s="93" t="s">
        <v>33</v>
      </c>
      <c r="G135" s="95"/>
      <c r="H135" s="95"/>
      <c r="I135" s="95"/>
      <c r="J135" s="95"/>
      <c r="K135" s="95"/>
      <c r="L135" s="94"/>
      <c r="M135" s="68" t="s">
        <v>127</v>
      </c>
      <c r="N135" s="93" t="s">
        <v>128</v>
      </c>
      <c r="O135" s="95"/>
      <c r="P135" s="94"/>
      <c r="Q135" s="68" t="s">
        <v>36</v>
      </c>
      <c r="R135" s="68" t="s">
        <v>37</v>
      </c>
      <c r="S135" s="68" t="s">
        <v>38</v>
      </c>
      <c r="T135" s="69">
        <v>2362950000</v>
      </c>
      <c r="U135" s="69">
        <v>0</v>
      </c>
      <c r="V135" s="69">
        <v>0</v>
      </c>
      <c r="W135" s="69">
        <v>0</v>
      </c>
      <c r="X135" s="69">
        <v>0</v>
      </c>
      <c r="Y135" s="69">
        <v>2362950000</v>
      </c>
      <c r="Z135" s="69">
        <v>0</v>
      </c>
      <c r="AA135" s="69">
        <v>2362950000</v>
      </c>
      <c r="AB135" s="69">
        <v>0</v>
      </c>
      <c r="AC135" s="69">
        <v>0</v>
      </c>
      <c r="AD135" s="69">
        <v>0</v>
      </c>
      <c r="AE135" s="69">
        <v>0</v>
      </c>
      <c r="AF135" s="69">
        <v>0</v>
      </c>
      <c r="AG135" s="69">
        <v>0</v>
      </c>
      <c r="AH135" s="69">
        <v>0</v>
      </c>
      <c r="AI135" s="69">
        <v>0</v>
      </c>
      <c r="AJ135" s="69">
        <v>0</v>
      </c>
      <c r="AK135" s="69">
        <v>0</v>
      </c>
      <c r="AL135" s="69">
        <v>0</v>
      </c>
      <c r="AM135" s="69">
        <v>0</v>
      </c>
      <c r="AN135" s="69">
        <v>0</v>
      </c>
    </row>
    <row r="136" spans="1:40" x14ac:dyDescent="0.25">
      <c r="A136" s="68" t="s">
        <v>41</v>
      </c>
      <c r="B136" s="93" t="s">
        <v>42</v>
      </c>
      <c r="C136" s="94"/>
      <c r="D136" s="68" t="s">
        <v>33</v>
      </c>
      <c r="F136" s="93" t="s">
        <v>33</v>
      </c>
      <c r="G136" s="95"/>
      <c r="H136" s="95"/>
      <c r="I136" s="95"/>
      <c r="J136" s="95"/>
      <c r="K136" s="95"/>
      <c r="L136" s="94"/>
      <c r="M136" s="68" t="s">
        <v>127</v>
      </c>
      <c r="N136" s="93" t="s">
        <v>128</v>
      </c>
      <c r="O136" s="95"/>
      <c r="P136" s="94"/>
      <c r="Q136" s="68" t="s">
        <v>36</v>
      </c>
      <c r="R136" s="68" t="s">
        <v>37</v>
      </c>
      <c r="S136" s="68" t="s">
        <v>38</v>
      </c>
      <c r="T136" s="69">
        <v>2362950000</v>
      </c>
      <c r="U136" s="69">
        <v>0</v>
      </c>
      <c r="V136" s="69">
        <v>0</v>
      </c>
      <c r="W136" s="69">
        <v>0</v>
      </c>
      <c r="X136" s="69">
        <v>0</v>
      </c>
      <c r="Y136" s="69">
        <v>2362950000</v>
      </c>
      <c r="Z136" s="69">
        <v>0</v>
      </c>
      <c r="AA136" s="69">
        <v>2362950000</v>
      </c>
      <c r="AB136" s="69">
        <v>0</v>
      </c>
      <c r="AC136" s="69">
        <v>0</v>
      </c>
      <c r="AD136" s="69">
        <v>0</v>
      </c>
      <c r="AE136" s="69">
        <v>0</v>
      </c>
      <c r="AF136" s="69">
        <v>0</v>
      </c>
      <c r="AG136" s="69">
        <v>0</v>
      </c>
      <c r="AH136" s="69">
        <v>0</v>
      </c>
      <c r="AI136" s="69">
        <v>0</v>
      </c>
      <c r="AJ136" s="69">
        <v>0</v>
      </c>
      <c r="AK136" s="69">
        <v>0</v>
      </c>
      <c r="AL136" s="69">
        <v>0</v>
      </c>
      <c r="AM136" s="69">
        <v>0</v>
      </c>
      <c r="AN136" s="69">
        <v>0</v>
      </c>
    </row>
    <row r="137" spans="1:40" x14ac:dyDescent="0.25">
      <c r="A137" s="68" t="s">
        <v>41</v>
      </c>
      <c r="B137" s="93" t="s">
        <v>42</v>
      </c>
      <c r="C137" s="94"/>
      <c r="D137" s="68" t="s">
        <v>43</v>
      </c>
      <c r="F137" s="93" t="s">
        <v>44</v>
      </c>
      <c r="G137" s="95"/>
      <c r="H137" s="95"/>
      <c r="I137" s="95"/>
      <c r="J137" s="95"/>
      <c r="K137" s="95"/>
      <c r="L137" s="94"/>
      <c r="M137" s="68" t="s">
        <v>127</v>
      </c>
      <c r="N137" s="93" t="s">
        <v>128</v>
      </c>
      <c r="O137" s="95"/>
      <c r="P137" s="94"/>
      <c r="Q137" s="68" t="s">
        <v>36</v>
      </c>
      <c r="R137" s="68" t="s">
        <v>37</v>
      </c>
      <c r="S137" s="68" t="s">
        <v>38</v>
      </c>
      <c r="T137" s="69">
        <v>2362950000</v>
      </c>
      <c r="U137" s="69">
        <v>0</v>
      </c>
      <c r="V137" s="69">
        <v>0</v>
      </c>
      <c r="W137" s="69">
        <v>0</v>
      </c>
      <c r="X137" s="69">
        <v>0</v>
      </c>
      <c r="Y137" s="69">
        <v>2362950000</v>
      </c>
      <c r="Z137" s="69" t="s">
        <v>33</v>
      </c>
      <c r="AA137" s="69" t="s">
        <v>33</v>
      </c>
      <c r="AB137" s="69">
        <v>0</v>
      </c>
      <c r="AC137" s="69">
        <v>0</v>
      </c>
      <c r="AD137" s="69">
        <v>0</v>
      </c>
      <c r="AE137" s="69">
        <v>0</v>
      </c>
      <c r="AF137" s="69">
        <v>0</v>
      </c>
      <c r="AG137" s="69">
        <v>0</v>
      </c>
      <c r="AH137" s="69">
        <v>0</v>
      </c>
      <c r="AI137" s="69">
        <v>2362950000</v>
      </c>
      <c r="AJ137" s="69">
        <v>0</v>
      </c>
      <c r="AK137" s="69">
        <v>0</v>
      </c>
      <c r="AL137" s="69">
        <v>0</v>
      </c>
      <c r="AM137" s="69">
        <v>0</v>
      </c>
      <c r="AN137" s="69">
        <v>0</v>
      </c>
    </row>
    <row r="138" spans="1:40" x14ac:dyDescent="0.25">
      <c r="A138" s="68" t="s">
        <v>3</v>
      </c>
      <c r="B138" s="93" t="s">
        <v>441</v>
      </c>
      <c r="C138" s="94"/>
      <c r="D138" s="68" t="s">
        <v>33</v>
      </c>
      <c r="F138" s="93" t="s">
        <v>33</v>
      </c>
      <c r="G138" s="95"/>
      <c r="H138" s="95"/>
      <c r="I138" s="95"/>
      <c r="J138" s="95"/>
      <c r="K138" s="95"/>
      <c r="L138" s="94"/>
      <c r="M138" s="68" t="s">
        <v>129</v>
      </c>
      <c r="N138" s="93" t="s">
        <v>130</v>
      </c>
      <c r="O138" s="95"/>
      <c r="P138" s="94"/>
      <c r="Q138" s="68" t="s">
        <v>36</v>
      </c>
      <c r="R138" s="68" t="s">
        <v>37</v>
      </c>
      <c r="S138" s="68" t="s">
        <v>38</v>
      </c>
      <c r="T138" s="69">
        <v>5445480286</v>
      </c>
      <c r="U138" s="69">
        <v>0</v>
      </c>
      <c r="V138" s="69">
        <v>0</v>
      </c>
      <c r="W138" s="69">
        <v>0</v>
      </c>
      <c r="X138" s="69">
        <v>0</v>
      </c>
      <c r="Y138" s="69">
        <v>5445480286</v>
      </c>
      <c r="Z138" s="69">
        <v>0</v>
      </c>
      <c r="AA138" s="69">
        <v>5445480286</v>
      </c>
      <c r="AB138" s="69">
        <v>0</v>
      </c>
      <c r="AC138" s="69">
        <v>0</v>
      </c>
      <c r="AD138" s="69">
        <v>0</v>
      </c>
      <c r="AE138" s="69">
        <v>0</v>
      </c>
      <c r="AF138" s="69">
        <v>0</v>
      </c>
      <c r="AG138" s="69">
        <v>0</v>
      </c>
      <c r="AH138" s="69">
        <v>0</v>
      </c>
      <c r="AI138" s="69">
        <v>0</v>
      </c>
      <c r="AJ138" s="69">
        <v>0</v>
      </c>
      <c r="AK138" s="69">
        <v>0</v>
      </c>
      <c r="AL138" s="69">
        <v>0</v>
      </c>
      <c r="AM138" s="69">
        <v>0</v>
      </c>
      <c r="AN138" s="69">
        <v>0</v>
      </c>
    </row>
    <row r="139" spans="1:40" x14ac:dyDescent="0.25">
      <c r="A139" s="68" t="s">
        <v>41</v>
      </c>
      <c r="B139" s="93" t="s">
        <v>42</v>
      </c>
      <c r="C139" s="94"/>
      <c r="D139" s="68" t="s">
        <v>33</v>
      </c>
      <c r="F139" s="93" t="s">
        <v>33</v>
      </c>
      <c r="G139" s="95"/>
      <c r="H139" s="95"/>
      <c r="I139" s="95"/>
      <c r="J139" s="95"/>
      <c r="K139" s="95"/>
      <c r="L139" s="94"/>
      <c r="M139" s="68" t="s">
        <v>129</v>
      </c>
      <c r="N139" s="93" t="s">
        <v>130</v>
      </c>
      <c r="O139" s="95"/>
      <c r="P139" s="94"/>
      <c r="Q139" s="68" t="s">
        <v>36</v>
      </c>
      <c r="R139" s="68" t="s">
        <v>37</v>
      </c>
      <c r="S139" s="68" t="s">
        <v>38</v>
      </c>
      <c r="T139" s="69">
        <v>5445480286</v>
      </c>
      <c r="U139" s="69">
        <v>0</v>
      </c>
      <c r="V139" s="69">
        <v>0</v>
      </c>
      <c r="W139" s="69">
        <v>0</v>
      </c>
      <c r="X139" s="69">
        <v>0</v>
      </c>
      <c r="Y139" s="69">
        <v>5445480286</v>
      </c>
      <c r="Z139" s="69">
        <v>0</v>
      </c>
      <c r="AA139" s="69">
        <v>5445480286</v>
      </c>
      <c r="AB139" s="69">
        <v>0</v>
      </c>
      <c r="AC139" s="69">
        <v>0</v>
      </c>
      <c r="AD139" s="69">
        <v>0</v>
      </c>
      <c r="AE139" s="69">
        <v>0</v>
      </c>
      <c r="AF139" s="69">
        <v>0</v>
      </c>
      <c r="AG139" s="69">
        <v>0</v>
      </c>
      <c r="AH139" s="69">
        <v>0</v>
      </c>
      <c r="AI139" s="69">
        <v>0</v>
      </c>
      <c r="AJ139" s="69">
        <v>0</v>
      </c>
      <c r="AK139" s="69">
        <v>0</v>
      </c>
      <c r="AL139" s="69">
        <v>0</v>
      </c>
      <c r="AM139" s="69">
        <v>0</v>
      </c>
      <c r="AN139" s="69">
        <v>0</v>
      </c>
    </row>
    <row r="140" spans="1:40" x14ac:dyDescent="0.25">
      <c r="A140" s="68" t="s">
        <v>41</v>
      </c>
      <c r="B140" s="93" t="s">
        <v>42</v>
      </c>
      <c r="C140" s="94"/>
      <c r="D140" s="68" t="s">
        <v>43</v>
      </c>
      <c r="F140" s="93" t="s">
        <v>44</v>
      </c>
      <c r="G140" s="95"/>
      <c r="H140" s="95"/>
      <c r="I140" s="95"/>
      <c r="J140" s="95"/>
      <c r="K140" s="95"/>
      <c r="L140" s="94"/>
      <c r="M140" s="68" t="s">
        <v>129</v>
      </c>
      <c r="N140" s="93" t="s">
        <v>130</v>
      </c>
      <c r="O140" s="95"/>
      <c r="P140" s="94"/>
      <c r="Q140" s="68" t="s">
        <v>36</v>
      </c>
      <c r="R140" s="68" t="s">
        <v>37</v>
      </c>
      <c r="S140" s="68" t="s">
        <v>38</v>
      </c>
      <c r="T140" s="69">
        <v>5445480286</v>
      </c>
      <c r="U140" s="69">
        <v>0</v>
      </c>
      <c r="V140" s="69">
        <v>0</v>
      </c>
      <c r="W140" s="69">
        <v>0</v>
      </c>
      <c r="X140" s="69">
        <v>0</v>
      </c>
      <c r="Y140" s="69">
        <v>5445480286</v>
      </c>
      <c r="Z140" s="69" t="s">
        <v>33</v>
      </c>
      <c r="AA140" s="69" t="s">
        <v>33</v>
      </c>
      <c r="AB140" s="69">
        <v>0</v>
      </c>
      <c r="AC140" s="69">
        <v>0</v>
      </c>
      <c r="AD140" s="69">
        <v>0</v>
      </c>
      <c r="AE140" s="69">
        <v>0</v>
      </c>
      <c r="AF140" s="69">
        <v>0</v>
      </c>
      <c r="AG140" s="69">
        <v>0</v>
      </c>
      <c r="AH140" s="69">
        <v>0</v>
      </c>
      <c r="AI140" s="69">
        <v>5445480286</v>
      </c>
      <c r="AJ140" s="69">
        <v>0</v>
      </c>
      <c r="AK140" s="69">
        <v>0</v>
      </c>
      <c r="AL140" s="69">
        <v>0</v>
      </c>
      <c r="AM140" s="69">
        <v>0</v>
      </c>
      <c r="AN140" s="69">
        <v>0</v>
      </c>
    </row>
    <row r="141" spans="1:40" x14ac:dyDescent="0.25">
      <c r="A141" s="68" t="s">
        <v>3</v>
      </c>
      <c r="B141" s="93" t="s">
        <v>441</v>
      </c>
      <c r="C141" s="94"/>
      <c r="D141" s="68" t="s">
        <v>33</v>
      </c>
      <c r="F141" s="93" t="s">
        <v>33</v>
      </c>
      <c r="G141" s="95"/>
      <c r="H141" s="95"/>
      <c r="I141" s="95"/>
      <c r="J141" s="95"/>
      <c r="K141" s="95"/>
      <c r="L141" s="94"/>
      <c r="M141" s="68" t="s">
        <v>131</v>
      </c>
      <c r="N141" s="93" t="s">
        <v>132</v>
      </c>
      <c r="O141" s="95"/>
      <c r="P141" s="94"/>
      <c r="Q141" s="68" t="s">
        <v>36</v>
      </c>
      <c r="R141" s="68" t="s">
        <v>37</v>
      </c>
      <c r="S141" s="68" t="s">
        <v>38</v>
      </c>
      <c r="T141" s="69">
        <v>1148826337</v>
      </c>
      <c r="U141" s="69">
        <v>0</v>
      </c>
      <c r="V141" s="69">
        <v>0</v>
      </c>
      <c r="W141" s="69">
        <v>0</v>
      </c>
      <c r="X141" s="69">
        <v>0</v>
      </c>
      <c r="Y141" s="69">
        <v>1148826337</v>
      </c>
      <c r="Z141" s="69">
        <v>0</v>
      </c>
      <c r="AA141" s="69">
        <v>1148826337</v>
      </c>
      <c r="AB141" s="69">
        <v>0</v>
      </c>
      <c r="AC141" s="69">
        <v>0</v>
      </c>
      <c r="AD141" s="69">
        <v>0</v>
      </c>
      <c r="AE141" s="69">
        <v>0</v>
      </c>
      <c r="AF141" s="69">
        <v>0</v>
      </c>
      <c r="AG141" s="69">
        <v>0</v>
      </c>
      <c r="AH141" s="69">
        <v>0</v>
      </c>
      <c r="AI141" s="69">
        <v>0</v>
      </c>
      <c r="AJ141" s="69">
        <v>0</v>
      </c>
      <c r="AK141" s="69">
        <v>0</v>
      </c>
      <c r="AL141" s="69">
        <v>0</v>
      </c>
      <c r="AM141" s="69">
        <v>0</v>
      </c>
      <c r="AN141" s="69">
        <v>0</v>
      </c>
    </row>
    <row r="142" spans="1:40" x14ac:dyDescent="0.25">
      <c r="A142" s="68" t="s">
        <v>41</v>
      </c>
      <c r="B142" s="93" t="s">
        <v>42</v>
      </c>
      <c r="C142" s="94"/>
      <c r="D142" s="68" t="s">
        <v>33</v>
      </c>
      <c r="F142" s="93" t="s">
        <v>33</v>
      </c>
      <c r="G142" s="95"/>
      <c r="H142" s="95"/>
      <c r="I142" s="95"/>
      <c r="J142" s="95"/>
      <c r="K142" s="95"/>
      <c r="L142" s="94"/>
      <c r="M142" s="68" t="s">
        <v>131</v>
      </c>
      <c r="N142" s="93" t="s">
        <v>132</v>
      </c>
      <c r="O142" s="95"/>
      <c r="P142" s="94"/>
      <c r="Q142" s="68" t="s">
        <v>36</v>
      </c>
      <c r="R142" s="68" t="s">
        <v>37</v>
      </c>
      <c r="S142" s="68" t="s">
        <v>38</v>
      </c>
      <c r="T142" s="69">
        <v>1148826337</v>
      </c>
      <c r="U142" s="69">
        <v>0</v>
      </c>
      <c r="V142" s="69">
        <v>0</v>
      </c>
      <c r="W142" s="69">
        <v>0</v>
      </c>
      <c r="X142" s="69">
        <v>0</v>
      </c>
      <c r="Y142" s="69">
        <v>1148826337</v>
      </c>
      <c r="Z142" s="69">
        <v>0</v>
      </c>
      <c r="AA142" s="69">
        <v>1148826337</v>
      </c>
      <c r="AB142" s="69">
        <v>0</v>
      </c>
      <c r="AC142" s="69">
        <v>0</v>
      </c>
      <c r="AD142" s="69">
        <v>0</v>
      </c>
      <c r="AE142" s="69">
        <v>0</v>
      </c>
      <c r="AF142" s="69">
        <v>0</v>
      </c>
      <c r="AG142" s="69">
        <v>0</v>
      </c>
      <c r="AH142" s="69">
        <v>0</v>
      </c>
      <c r="AI142" s="69">
        <v>0</v>
      </c>
      <c r="AJ142" s="69">
        <v>0</v>
      </c>
      <c r="AK142" s="69">
        <v>0</v>
      </c>
      <c r="AL142" s="69">
        <v>0</v>
      </c>
      <c r="AM142" s="69">
        <v>0</v>
      </c>
      <c r="AN142" s="69">
        <v>0</v>
      </c>
    </row>
    <row r="143" spans="1:40" x14ac:dyDescent="0.25">
      <c r="A143" s="68" t="s">
        <v>41</v>
      </c>
      <c r="B143" s="93" t="s">
        <v>42</v>
      </c>
      <c r="C143" s="94"/>
      <c r="D143" s="68" t="s">
        <v>43</v>
      </c>
      <c r="F143" s="93" t="s">
        <v>44</v>
      </c>
      <c r="G143" s="95"/>
      <c r="H143" s="95"/>
      <c r="I143" s="95"/>
      <c r="J143" s="95"/>
      <c r="K143" s="95"/>
      <c r="L143" s="94"/>
      <c r="M143" s="68" t="s">
        <v>131</v>
      </c>
      <c r="N143" s="93" t="s">
        <v>132</v>
      </c>
      <c r="O143" s="95"/>
      <c r="P143" s="94"/>
      <c r="Q143" s="68" t="s">
        <v>36</v>
      </c>
      <c r="R143" s="68" t="s">
        <v>37</v>
      </c>
      <c r="S143" s="68" t="s">
        <v>38</v>
      </c>
      <c r="T143" s="69">
        <v>1148826337</v>
      </c>
      <c r="U143" s="69">
        <v>0</v>
      </c>
      <c r="V143" s="69">
        <v>0</v>
      </c>
      <c r="W143" s="69">
        <v>0</v>
      </c>
      <c r="X143" s="69">
        <v>0</v>
      </c>
      <c r="Y143" s="69">
        <v>1148826337</v>
      </c>
      <c r="Z143" s="69" t="s">
        <v>33</v>
      </c>
      <c r="AA143" s="69" t="s">
        <v>33</v>
      </c>
      <c r="AB143" s="69">
        <v>0</v>
      </c>
      <c r="AC143" s="69">
        <v>0</v>
      </c>
      <c r="AD143" s="69">
        <v>0</v>
      </c>
      <c r="AE143" s="69">
        <v>0</v>
      </c>
      <c r="AF143" s="69">
        <v>0</v>
      </c>
      <c r="AG143" s="69">
        <v>0</v>
      </c>
      <c r="AH143" s="69">
        <v>0</v>
      </c>
      <c r="AI143" s="69">
        <v>1148826337</v>
      </c>
      <c r="AJ143" s="69">
        <v>0</v>
      </c>
      <c r="AK143" s="69">
        <v>0</v>
      </c>
      <c r="AL143" s="69">
        <v>0</v>
      </c>
      <c r="AM143" s="69">
        <v>0</v>
      </c>
      <c r="AN143" s="69">
        <v>0</v>
      </c>
    </row>
    <row r="144" spans="1:40" x14ac:dyDescent="0.25">
      <c r="A144" s="68" t="s">
        <v>3</v>
      </c>
      <c r="B144" s="93" t="s">
        <v>441</v>
      </c>
      <c r="C144" s="94"/>
      <c r="D144" s="68" t="s">
        <v>33</v>
      </c>
      <c r="F144" s="93" t="s">
        <v>33</v>
      </c>
      <c r="G144" s="95"/>
      <c r="H144" s="95"/>
      <c r="I144" s="95"/>
      <c r="J144" s="95"/>
      <c r="K144" s="95"/>
      <c r="L144" s="94"/>
      <c r="M144" s="68" t="s">
        <v>133</v>
      </c>
      <c r="N144" s="93" t="s">
        <v>134</v>
      </c>
      <c r="O144" s="95"/>
      <c r="P144" s="94"/>
      <c r="Q144" s="68" t="s">
        <v>36</v>
      </c>
      <c r="R144" s="68" t="s">
        <v>37</v>
      </c>
      <c r="S144" s="68" t="s">
        <v>38</v>
      </c>
      <c r="T144" s="69">
        <v>1015869499</v>
      </c>
      <c r="U144" s="69">
        <v>0</v>
      </c>
      <c r="V144" s="69">
        <v>0</v>
      </c>
      <c r="W144" s="69">
        <v>0</v>
      </c>
      <c r="X144" s="69">
        <v>0</v>
      </c>
      <c r="Y144" s="69">
        <v>1015869499</v>
      </c>
      <c r="Z144" s="69">
        <v>0</v>
      </c>
      <c r="AA144" s="69">
        <v>1015869499</v>
      </c>
      <c r="AB144" s="69">
        <v>0</v>
      </c>
      <c r="AC144" s="69">
        <v>0</v>
      </c>
      <c r="AD144" s="69">
        <v>0</v>
      </c>
      <c r="AE144" s="69">
        <v>0</v>
      </c>
      <c r="AF144" s="69">
        <v>0</v>
      </c>
      <c r="AG144" s="69">
        <v>0</v>
      </c>
      <c r="AH144" s="69">
        <v>0</v>
      </c>
      <c r="AI144" s="69">
        <v>0</v>
      </c>
      <c r="AJ144" s="69">
        <v>0</v>
      </c>
      <c r="AK144" s="69">
        <v>0</v>
      </c>
      <c r="AL144" s="69">
        <v>0</v>
      </c>
      <c r="AM144" s="69">
        <v>0</v>
      </c>
      <c r="AN144" s="69">
        <v>0</v>
      </c>
    </row>
    <row r="145" spans="1:40" x14ac:dyDescent="0.25">
      <c r="A145" s="68" t="s">
        <v>41</v>
      </c>
      <c r="B145" s="93" t="s">
        <v>42</v>
      </c>
      <c r="C145" s="94"/>
      <c r="D145" s="68" t="s">
        <v>33</v>
      </c>
      <c r="F145" s="93" t="s">
        <v>33</v>
      </c>
      <c r="G145" s="95"/>
      <c r="H145" s="95"/>
      <c r="I145" s="95"/>
      <c r="J145" s="95"/>
      <c r="K145" s="95"/>
      <c r="L145" s="94"/>
      <c r="M145" s="68" t="s">
        <v>133</v>
      </c>
      <c r="N145" s="93" t="s">
        <v>134</v>
      </c>
      <c r="O145" s="95"/>
      <c r="P145" s="94"/>
      <c r="Q145" s="68" t="s">
        <v>36</v>
      </c>
      <c r="R145" s="68" t="s">
        <v>37</v>
      </c>
      <c r="S145" s="68" t="s">
        <v>38</v>
      </c>
      <c r="T145" s="69">
        <v>1015869499</v>
      </c>
      <c r="U145" s="69">
        <v>0</v>
      </c>
      <c r="V145" s="69">
        <v>0</v>
      </c>
      <c r="W145" s="69">
        <v>0</v>
      </c>
      <c r="X145" s="69">
        <v>0</v>
      </c>
      <c r="Y145" s="69">
        <v>1015869499</v>
      </c>
      <c r="Z145" s="69">
        <v>0</v>
      </c>
      <c r="AA145" s="69">
        <v>1015869499</v>
      </c>
      <c r="AB145" s="69">
        <v>0</v>
      </c>
      <c r="AC145" s="69">
        <v>0</v>
      </c>
      <c r="AD145" s="69">
        <v>0</v>
      </c>
      <c r="AE145" s="69">
        <v>0</v>
      </c>
      <c r="AF145" s="69">
        <v>0</v>
      </c>
      <c r="AG145" s="69">
        <v>0</v>
      </c>
      <c r="AH145" s="69">
        <v>0</v>
      </c>
      <c r="AI145" s="69">
        <v>0</v>
      </c>
      <c r="AJ145" s="69">
        <v>0</v>
      </c>
      <c r="AK145" s="69">
        <v>0</v>
      </c>
      <c r="AL145" s="69">
        <v>0</v>
      </c>
      <c r="AM145" s="69">
        <v>0</v>
      </c>
      <c r="AN145" s="69">
        <v>0</v>
      </c>
    </row>
    <row r="146" spans="1:40" x14ac:dyDescent="0.25">
      <c r="A146" s="68" t="s">
        <v>41</v>
      </c>
      <c r="B146" s="93" t="s">
        <v>42</v>
      </c>
      <c r="C146" s="94"/>
      <c r="D146" s="68" t="s">
        <v>43</v>
      </c>
      <c r="F146" s="93" t="s">
        <v>44</v>
      </c>
      <c r="G146" s="95"/>
      <c r="H146" s="95"/>
      <c r="I146" s="95"/>
      <c r="J146" s="95"/>
      <c r="K146" s="95"/>
      <c r="L146" s="94"/>
      <c r="M146" s="68" t="s">
        <v>133</v>
      </c>
      <c r="N146" s="93" t="s">
        <v>134</v>
      </c>
      <c r="O146" s="95"/>
      <c r="P146" s="94"/>
      <c r="Q146" s="68" t="s">
        <v>36</v>
      </c>
      <c r="R146" s="68" t="s">
        <v>37</v>
      </c>
      <c r="S146" s="68" t="s">
        <v>38</v>
      </c>
      <c r="T146" s="69">
        <v>1015869499</v>
      </c>
      <c r="U146" s="69">
        <v>0</v>
      </c>
      <c r="V146" s="69">
        <v>0</v>
      </c>
      <c r="W146" s="69">
        <v>0</v>
      </c>
      <c r="X146" s="69">
        <v>0</v>
      </c>
      <c r="Y146" s="69">
        <v>1015869499</v>
      </c>
      <c r="Z146" s="69" t="s">
        <v>33</v>
      </c>
      <c r="AA146" s="69" t="s">
        <v>33</v>
      </c>
      <c r="AB146" s="69">
        <v>0</v>
      </c>
      <c r="AC146" s="69">
        <v>0</v>
      </c>
      <c r="AD146" s="69">
        <v>0</v>
      </c>
      <c r="AE146" s="69">
        <v>0</v>
      </c>
      <c r="AF146" s="69">
        <v>0</v>
      </c>
      <c r="AG146" s="69">
        <v>0</v>
      </c>
      <c r="AH146" s="69">
        <v>0</v>
      </c>
      <c r="AI146" s="69">
        <v>1015869499</v>
      </c>
      <c r="AJ146" s="69">
        <v>0</v>
      </c>
      <c r="AK146" s="69">
        <v>0</v>
      </c>
      <c r="AL146" s="69">
        <v>0</v>
      </c>
      <c r="AM146" s="69">
        <v>0</v>
      </c>
      <c r="AN146" s="69">
        <v>0</v>
      </c>
    </row>
    <row r="147" spans="1:40" x14ac:dyDescent="0.25">
      <c r="A147" s="68" t="s">
        <v>3</v>
      </c>
      <c r="B147" s="93" t="s">
        <v>441</v>
      </c>
      <c r="C147" s="94"/>
      <c r="D147" s="68" t="s">
        <v>33</v>
      </c>
      <c r="F147" s="93" t="s">
        <v>33</v>
      </c>
      <c r="G147" s="95"/>
      <c r="H147" s="95"/>
      <c r="I147" s="95"/>
      <c r="J147" s="95"/>
      <c r="K147" s="95"/>
      <c r="L147" s="94"/>
      <c r="M147" s="68" t="s">
        <v>135</v>
      </c>
      <c r="N147" s="93" t="s">
        <v>136</v>
      </c>
      <c r="O147" s="95"/>
      <c r="P147" s="94"/>
      <c r="Q147" s="68" t="s">
        <v>36</v>
      </c>
      <c r="R147" s="68" t="s">
        <v>37</v>
      </c>
      <c r="S147" s="68" t="s">
        <v>38</v>
      </c>
      <c r="T147" s="69">
        <v>1260017438</v>
      </c>
      <c r="U147" s="69">
        <v>0</v>
      </c>
      <c r="V147" s="69">
        <v>0</v>
      </c>
      <c r="W147" s="69">
        <v>0</v>
      </c>
      <c r="X147" s="69">
        <v>0</v>
      </c>
      <c r="Y147" s="69">
        <v>1260017438</v>
      </c>
      <c r="Z147" s="69">
        <v>0</v>
      </c>
      <c r="AA147" s="69">
        <v>1260017438</v>
      </c>
      <c r="AB147" s="69">
        <v>0</v>
      </c>
      <c r="AC147" s="69">
        <v>0</v>
      </c>
      <c r="AD147" s="69">
        <v>0</v>
      </c>
      <c r="AE147" s="69">
        <v>0</v>
      </c>
      <c r="AF147" s="69">
        <v>0</v>
      </c>
      <c r="AG147" s="69">
        <v>0</v>
      </c>
      <c r="AH147" s="69">
        <v>0</v>
      </c>
      <c r="AI147" s="69">
        <v>0</v>
      </c>
      <c r="AJ147" s="69">
        <v>0</v>
      </c>
      <c r="AK147" s="69">
        <v>0</v>
      </c>
      <c r="AL147" s="69">
        <v>0</v>
      </c>
      <c r="AM147" s="69">
        <v>0</v>
      </c>
      <c r="AN147" s="69">
        <v>0</v>
      </c>
    </row>
    <row r="148" spans="1:40" x14ac:dyDescent="0.25">
      <c r="A148" s="68" t="s">
        <v>41</v>
      </c>
      <c r="B148" s="93" t="s">
        <v>42</v>
      </c>
      <c r="C148" s="94"/>
      <c r="D148" s="68" t="s">
        <v>33</v>
      </c>
      <c r="F148" s="93" t="s">
        <v>33</v>
      </c>
      <c r="G148" s="95"/>
      <c r="H148" s="95"/>
      <c r="I148" s="95"/>
      <c r="J148" s="95"/>
      <c r="K148" s="95"/>
      <c r="L148" s="94"/>
      <c r="M148" s="68" t="s">
        <v>135</v>
      </c>
      <c r="N148" s="93" t="s">
        <v>136</v>
      </c>
      <c r="O148" s="95"/>
      <c r="P148" s="94"/>
      <c r="Q148" s="68" t="s">
        <v>36</v>
      </c>
      <c r="R148" s="68" t="s">
        <v>37</v>
      </c>
      <c r="S148" s="68" t="s">
        <v>38</v>
      </c>
      <c r="T148" s="69">
        <v>1260017438</v>
      </c>
      <c r="U148" s="69">
        <v>0</v>
      </c>
      <c r="V148" s="69">
        <v>0</v>
      </c>
      <c r="W148" s="69">
        <v>0</v>
      </c>
      <c r="X148" s="69">
        <v>0</v>
      </c>
      <c r="Y148" s="69">
        <v>1260017438</v>
      </c>
      <c r="Z148" s="69">
        <v>0</v>
      </c>
      <c r="AA148" s="69">
        <v>1260017438</v>
      </c>
      <c r="AB148" s="69">
        <v>0</v>
      </c>
      <c r="AC148" s="69">
        <v>0</v>
      </c>
      <c r="AD148" s="69">
        <v>0</v>
      </c>
      <c r="AE148" s="69">
        <v>0</v>
      </c>
      <c r="AF148" s="69">
        <v>0</v>
      </c>
      <c r="AG148" s="69">
        <v>0</v>
      </c>
      <c r="AH148" s="69">
        <v>0</v>
      </c>
      <c r="AI148" s="69">
        <v>0</v>
      </c>
      <c r="AJ148" s="69">
        <v>0</v>
      </c>
      <c r="AK148" s="69">
        <v>0</v>
      </c>
      <c r="AL148" s="69">
        <v>0</v>
      </c>
      <c r="AM148" s="69">
        <v>0</v>
      </c>
      <c r="AN148" s="69">
        <v>0</v>
      </c>
    </row>
    <row r="149" spans="1:40" x14ac:dyDescent="0.25">
      <c r="A149" s="68" t="s">
        <v>41</v>
      </c>
      <c r="B149" s="93" t="s">
        <v>42</v>
      </c>
      <c r="C149" s="94"/>
      <c r="D149" s="68" t="s">
        <v>43</v>
      </c>
      <c r="F149" s="93" t="s">
        <v>44</v>
      </c>
      <c r="G149" s="95"/>
      <c r="H149" s="95"/>
      <c r="I149" s="95"/>
      <c r="J149" s="95"/>
      <c r="K149" s="95"/>
      <c r="L149" s="94"/>
      <c r="M149" s="68" t="s">
        <v>135</v>
      </c>
      <c r="N149" s="93" t="s">
        <v>136</v>
      </c>
      <c r="O149" s="95"/>
      <c r="P149" s="94"/>
      <c r="Q149" s="68" t="s">
        <v>36</v>
      </c>
      <c r="R149" s="68" t="s">
        <v>37</v>
      </c>
      <c r="S149" s="68" t="s">
        <v>38</v>
      </c>
      <c r="T149" s="69">
        <v>170440000</v>
      </c>
      <c r="U149" s="69">
        <v>0</v>
      </c>
      <c r="V149" s="69">
        <v>0</v>
      </c>
      <c r="W149" s="69">
        <v>0</v>
      </c>
      <c r="X149" s="69">
        <v>0</v>
      </c>
      <c r="Y149" s="69">
        <v>170440000</v>
      </c>
      <c r="Z149" s="69" t="s">
        <v>33</v>
      </c>
      <c r="AA149" s="69" t="s">
        <v>33</v>
      </c>
      <c r="AB149" s="69">
        <v>0</v>
      </c>
      <c r="AC149" s="69">
        <v>0</v>
      </c>
      <c r="AD149" s="69">
        <v>0</v>
      </c>
      <c r="AE149" s="69">
        <v>0</v>
      </c>
      <c r="AF149" s="69">
        <v>0</v>
      </c>
      <c r="AG149" s="69">
        <v>0</v>
      </c>
      <c r="AH149" s="69">
        <v>0</v>
      </c>
      <c r="AI149" s="69">
        <v>170440000</v>
      </c>
      <c r="AJ149" s="69">
        <v>0</v>
      </c>
      <c r="AK149" s="69">
        <v>0</v>
      </c>
      <c r="AL149" s="69">
        <v>0</v>
      </c>
      <c r="AM149" s="69">
        <v>0</v>
      </c>
      <c r="AN149" s="69">
        <v>0</v>
      </c>
    </row>
    <row r="150" spans="1:40" x14ac:dyDescent="0.25">
      <c r="A150" s="68" t="s">
        <v>41</v>
      </c>
      <c r="B150" s="93" t="s">
        <v>42</v>
      </c>
      <c r="C150" s="94"/>
      <c r="D150" s="68" t="s">
        <v>137</v>
      </c>
      <c r="F150" s="93" t="s">
        <v>443</v>
      </c>
      <c r="G150" s="95"/>
      <c r="H150" s="95"/>
      <c r="I150" s="95"/>
      <c r="J150" s="95"/>
      <c r="K150" s="95"/>
      <c r="L150" s="94"/>
      <c r="M150" s="68" t="s">
        <v>135</v>
      </c>
      <c r="N150" s="93" t="s">
        <v>136</v>
      </c>
      <c r="O150" s="95"/>
      <c r="P150" s="94"/>
      <c r="Q150" s="68" t="s">
        <v>36</v>
      </c>
      <c r="R150" s="68" t="s">
        <v>37</v>
      </c>
      <c r="S150" s="68" t="s">
        <v>38</v>
      </c>
      <c r="T150" s="69">
        <v>1089577438</v>
      </c>
      <c r="U150" s="69">
        <v>0</v>
      </c>
      <c r="V150" s="69">
        <v>0</v>
      </c>
      <c r="W150" s="69">
        <v>0</v>
      </c>
      <c r="X150" s="69">
        <v>0</v>
      </c>
      <c r="Y150" s="69">
        <v>1089577438</v>
      </c>
      <c r="Z150" s="69" t="s">
        <v>33</v>
      </c>
      <c r="AA150" s="69" t="s">
        <v>33</v>
      </c>
      <c r="AB150" s="69">
        <v>0</v>
      </c>
      <c r="AC150" s="69">
        <v>0</v>
      </c>
      <c r="AD150" s="69">
        <v>0</v>
      </c>
      <c r="AE150" s="69">
        <v>0</v>
      </c>
      <c r="AF150" s="69">
        <v>0</v>
      </c>
      <c r="AG150" s="69">
        <v>0</v>
      </c>
      <c r="AH150" s="69">
        <v>0</v>
      </c>
      <c r="AI150" s="69">
        <v>1089577438</v>
      </c>
      <c r="AJ150" s="69">
        <v>0</v>
      </c>
      <c r="AK150" s="69">
        <v>0</v>
      </c>
      <c r="AL150" s="69">
        <v>0</v>
      </c>
      <c r="AM150" s="69">
        <v>0</v>
      </c>
      <c r="AN150" s="69">
        <v>0</v>
      </c>
    </row>
    <row r="151" spans="1:40" x14ac:dyDescent="0.25">
      <c r="A151" s="68" t="s">
        <v>3</v>
      </c>
      <c r="B151" s="93" t="s">
        <v>441</v>
      </c>
      <c r="C151" s="94"/>
      <c r="D151" s="68" t="s">
        <v>33</v>
      </c>
      <c r="F151" s="93" t="s">
        <v>33</v>
      </c>
      <c r="G151" s="95"/>
      <c r="H151" s="95"/>
      <c r="I151" s="95"/>
      <c r="J151" s="95"/>
      <c r="K151" s="95"/>
      <c r="L151" s="94"/>
      <c r="M151" s="68" t="s">
        <v>138</v>
      </c>
      <c r="N151" s="93" t="s">
        <v>139</v>
      </c>
      <c r="O151" s="95"/>
      <c r="P151" s="94"/>
      <c r="Q151" s="68" t="s">
        <v>36</v>
      </c>
      <c r="R151" s="68" t="s">
        <v>37</v>
      </c>
      <c r="S151" s="68" t="s">
        <v>38</v>
      </c>
      <c r="T151" s="69">
        <v>6983099749</v>
      </c>
      <c r="U151" s="69">
        <v>0</v>
      </c>
      <c r="V151" s="69">
        <v>0</v>
      </c>
      <c r="W151" s="69">
        <v>0</v>
      </c>
      <c r="X151" s="69">
        <v>0</v>
      </c>
      <c r="Y151" s="69">
        <v>6983099749</v>
      </c>
      <c r="Z151" s="69">
        <v>0</v>
      </c>
      <c r="AA151" s="69">
        <v>6983099749</v>
      </c>
      <c r="AB151" s="69">
        <v>0</v>
      </c>
      <c r="AC151" s="69">
        <v>0</v>
      </c>
      <c r="AD151" s="69">
        <v>0</v>
      </c>
      <c r="AE151" s="69">
        <v>0</v>
      </c>
      <c r="AF151" s="69">
        <v>0</v>
      </c>
      <c r="AG151" s="69">
        <v>0</v>
      </c>
      <c r="AH151" s="69">
        <v>0</v>
      </c>
      <c r="AI151" s="69">
        <v>0</v>
      </c>
      <c r="AJ151" s="69">
        <v>0</v>
      </c>
      <c r="AK151" s="69">
        <v>0</v>
      </c>
      <c r="AL151" s="69">
        <v>0</v>
      </c>
      <c r="AM151" s="69">
        <v>0</v>
      </c>
      <c r="AN151" s="69">
        <v>0</v>
      </c>
    </row>
    <row r="152" spans="1:40" x14ac:dyDescent="0.25">
      <c r="A152" s="68" t="s">
        <v>41</v>
      </c>
      <c r="B152" s="93" t="s">
        <v>42</v>
      </c>
      <c r="C152" s="94"/>
      <c r="D152" s="68" t="s">
        <v>33</v>
      </c>
      <c r="F152" s="93" t="s">
        <v>33</v>
      </c>
      <c r="G152" s="95"/>
      <c r="H152" s="95"/>
      <c r="I152" s="95"/>
      <c r="J152" s="95"/>
      <c r="K152" s="95"/>
      <c r="L152" s="94"/>
      <c r="M152" s="68" t="s">
        <v>138</v>
      </c>
      <c r="N152" s="93" t="s">
        <v>139</v>
      </c>
      <c r="O152" s="95"/>
      <c r="P152" s="94"/>
      <c r="Q152" s="68" t="s">
        <v>36</v>
      </c>
      <c r="R152" s="68" t="s">
        <v>37</v>
      </c>
      <c r="S152" s="68" t="s">
        <v>38</v>
      </c>
      <c r="T152" s="69">
        <v>6983099749</v>
      </c>
      <c r="U152" s="69">
        <v>0</v>
      </c>
      <c r="V152" s="69">
        <v>0</v>
      </c>
      <c r="W152" s="69">
        <v>0</v>
      </c>
      <c r="X152" s="69">
        <v>0</v>
      </c>
      <c r="Y152" s="69">
        <v>6983099749</v>
      </c>
      <c r="Z152" s="69">
        <v>0</v>
      </c>
      <c r="AA152" s="69">
        <v>6983099749</v>
      </c>
      <c r="AB152" s="69">
        <v>0</v>
      </c>
      <c r="AC152" s="69">
        <v>0</v>
      </c>
      <c r="AD152" s="69">
        <v>0</v>
      </c>
      <c r="AE152" s="69">
        <v>0</v>
      </c>
      <c r="AF152" s="69">
        <v>0</v>
      </c>
      <c r="AG152" s="69">
        <v>0</v>
      </c>
      <c r="AH152" s="69">
        <v>0</v>
      </c>
      <c r="AI152" s="69">
        <v>0</v>
      </c>
      <c r="AJ152" s="69">
        <v>0</v>
      </c>
      <c r="AK152" s="69">
        <v>0</v>
      </c>
      <c r="AL152" s="69">
        <v>0</v>
      </c>
      <c r="AM152" s="69">
        <v>0</v>
      </c>
      <c r="AN152" s="69">
        <v>0</v>
      </c>
    </row>
    <row r="153" spans="1:40" x14ac:dyDescent="0.25">
      <c r="A153" s="68" t="s">
        <v>41</v>
      </c>
      <c r="B153" s="93" t="s">
        <v>42</v>
      </c>
      <c r="C153" s="94"/>
      <c r="D153" s="68" t="s">
        <v>43</v>
      </c>
      <c r="F153" s="93" t="s">
        <v>44</v>
      </c>
      <c r="G153" s="95"/>
      <c r="H153" s="95"/>
      <c r="I153" s="95"/>
      <c r="J153" s="95"/>
      <c r="K153" s="95"/>
      <c r="L153" s="94"/>
      <c r="M153" s="68" t="s">
        <v>138</v>
      </c>
      <c r="N153" s="93" t="s">
        <v>139</v>
      </c>
      <c r="O153" s="95"/>
      <c r="P153" s="94"/>
      <c r="Q153" s="68" t="s">
        <v>36</v>
      </c>
      <c r="R153" s="68" t="s">
        <v>37</v>
      </c>
      <c r="S153" s="68" t="s">
        <v>38</v>
      </c>
      <c r="T153" s="69">
        <v>6983099749</v>
      </c>
      <c r="U153" s="69">
        <v>0</v>
      </c>
      <c r="V153" s="69">
        <v>0</v>
      </c>
      <c r="W153" s="69">
        <v>0</v>
      </c>
      <c r="X153" s="69">
        <v>0</v>
      </c>
      <c r="Y153" s="69">
        <v>6983099749</v>
      </c>
      <c r="Z153" s="69" t="s">
        <v>33</v>
      </c>
      <c r="AA153" s="69" t="s">
        <v>33</v>
      </c>
      <c r="AB153" s="69">
        <v>0</v>
      </c>
      <c r="AC153" s="69">
        <v>0</v>
      </c>
      <c r="AD153" s="69">
        <v>0</v>
      </c>
      <c r="AE153" s="69">
        <v>0</v>
      </c>
      <c r="AF153" s="69">
        <v>0</v>
      </c>
      <c r="AG153" s="69">
        <v>0</v>
      </c>
      <c r="AH153" s="69">
        <v>0</v>
      </c>
      <c r="AI153" s="69">
        <v>6983099749</v>
      </c>
      <c r="AJ153" s="69">
        <v>0</v>
      </c>
      <c r="AK153" s="69">
        <v>0</v>
      </c>
      <c r="AL153" s="69">
        <v>0</v>
      </c>
      <c r="AM153" s="69">
        <v>0</v>
      </c>
      <c r="AN153" s="69">
        <v>0</v>
      </c>
    </row>
    <row r="154" spans="1:40" x14ac:dyDescent="0.25">
      <c r="A154" s="68" t="s">
        <v>3</v>
      </c>
      <c r="B154" s="93" t="s">
        <v>441</v>
      </c>
      <c r="C154" s="94"/>
      <c r="D154" s="68" t="s">
        <v>33</v>
      </c>
      <c r="F154" s="93" t="s">
        <v>33</v>
      </c>
      <c r="G154" s="95"/>
      <c r="H154" s="95"/>
      <c r="I154" s="95"/>
      <c r="J154" s="95"/>
      <c r="K154" s="95"/>
      <c r="L154" s="94"/>
      <c r="M154" s="68" t="s">
        <v>140</v>
      </c>
      <c r="N154" s="93" t="s">
        <v>141</v>
      </c>
      <c r="O154" s="95"/>
      <c r="P154" s="94"/>
      <c r="Q154" s="68" t="s">
        <v>36</v>
      </c>
      <c r="R154" s="68" t="s">
        <v>37</v>
      </c>
      <c r="S154" s="68" t="s">
        <v>38</v>
      </c>
      <c r="T154" s="69">
        <v>108568743</v>
      </c>
      <c r="U154" s="69">
        <v>0</v>
      </c>
      <c r="V154" s="69">
        <v>0</v>
      </c>
      <c r="W154" s="69">
        <v>0</v>
      </c>
      <c r="X154" s="69">
        <v>0</v>
      </c>
      <c r="Y154" s="69">
        <v>108568743</v>
      </c>
      <c r="Z154" s="69">
        <v>0</v>
      </c>
      <c r="AA154" s="69">
        <v>108568743</v>
      </c>
      <c r="AB154" s="69">
        <v>0</v>
      </c>
      <c r="AC154" s="69">
        <v>0</v>
      </c>
      <c r="AD154" s="69">
        <v>0</v>
      </c>
      <c r="AE154" s="69">
        <v>0</v>
      </c>
      <c r="AF154" s="69">
        <v>0</v>
      </c>
      <c r="AG154" s="69">
        <v>0</v>
      </c>
      <c r="AH154" s="69">
        <v>0</v>
      </c>
      <c r="AI154" s="69">
        <v>0</v>
      </c>
      <c r="AJ154" s="69">
        <v>0</v>
      </c>
      <c r="AK154" s="69">
        <v>0</v>
      </c>
      <c r="AL154" s="69">
        <v>0</v>
      </c>
      <c r="AM154" s="69">
        <v>0</v>
      </c>
      <c r="AN154" s="69">
        <v>0</v>
      </c>
    </row>
    <row r="155" spans="1:40" x14ac:dyDescent="0.25">
      <c r="A155" s="68" t="s">
        <v>41</v>
      </c>
      <c r="B155" s="93" t="s">
        <v>42</v>
      </c>
      <c r="C155" s="94"/>
      <c r="D155" s="68" t="s">
        <v>33</v>
      </c>
      <c r="F155" s="93" t="s">
        <v>33</v>
      </c>
      <c r="G155" s="95"/>
      <c r="H155" s="95"/>
      <c r="I155" s="95"/>
      <c r="J155" s="95"/>
      <c r="K155" s="95"/>
      <c r="L155" s="94"/>
      <c r="M155" s="68" t="s">
        <v>140</v>
      </c>
      <c r="N155" s="93" t="s">
        <v>141</v>
      </c>
      <c r="O155" s="95"/>
      <c r="P155" s="94"/>
      <c r="Q155" s="68" t="s">
        <v>36</v>
      </c>
      <c r="R155" s="68" t="s">
        <v>37</v>
      </c>
      <c r="S155" s="68" t="s">
        <v>38</v>
      </c>
      <c r="T155" s="69">
        <v>108568743</v>
      </c>
      <c r="U155" s="69">
        <v>0</v>
      </c>
      <c r="V155" s="69">
        <v>0</v>
      </c>
      <c r="W155" s="69">
        <v>0</v>
      </c>
      <c r="X155" s="69">
        <v>0</v>
      </c>
      <c r="Y155" s="69">
        <v>108568743</v>
      </c>
      <c r="Z155" s="69">
        <v>0</v>
      </c>
      <c r="AA155" s="69">
        <v>108568743</v>
      </c>
      <c r="AB155" s="69">
        <v>0</v>
      </c>
      <c r="AC155" s="69">
        <v>0</v>
      </c>
      <c r="AD155" s="69">
        <v>0</v>
      </c>
      <c r="AE155" s="69">
        <v>0</v>
      </c>
      <c r="AF155" s="69">
        <v>0</v>
      </c>
      <c r="AG155" s="69">
        <v>0</v>
      </c>
      <c r="AH155" s="69">
        <v>0</v>
      </c>
      <c r="AI155" s="69">
        <v>0</v>
      </c>
      <c r="AJ155" s="69">
        <v>0</v>
      </c>
      <c r="AK155" s="69">
        <v>0</v>
      </c>
      <c r="AL155" s="69">
        <v>0</v>
      </c>
      <c r="AM155" s="69">
        <v>0</v>
      </c>
      <c r="AN155" s="69">
        <v>0</v>
      </c>
    </row>
    <row r="156" spans="1:40" x14ac:dyDescent="0.25">
      <c r="A156" s="68" t="s">
        <v>41</v>
      </c>
      <c r="B156" s="93" t="s">
        <v>42</v>
      </c>
      <c r="C156" s="94"/>
      <c r="D156" s="68" t="s">
        <v>43</v>
      </c>
      <c r="F156" s="93" t="s">
        <v>44</v>
      </c>
      <c r="G156" s="95"/>
      <c r="H156" s="95"/>
      <c r="I156" s="95"/>
      <c r="J156" s="95"/>
      <c r="K156" s="95"/>
      <c r="L156" s="94"/>
      <c r="M156" s="68" t="s">
        <v>140</v>
      </c>
      <c r="N156" s="93" t="s">
        <v>141</v>
      </c>
      <c r="O156" s="95"/>
      <c r="P156" s="94"/>
      <c r="Q156" s="68" t="s">
        <v>36</v>
      </c>
      <c r="R156" s="68" t="s">
        <v>37</v>
      </c>
      <c r="S156" s="68" t="s">
        <v>38</v>
      </c>
      <c r="T156" s="69">
        <v>108568743</v>
      </c>
      <c r="U156" s="69">
        <v>0</v>
      </c>
      <c r="V156" s="69">
        <v>0</v>
      </c>
      <c r="W156" s="69">
        <v>0</v>
      </c>
      <c r="X156" s="69">
        <v>0</v>
      </c>
      <c r="Y156" s="69">
        <v>108568743</v>
      </c>
      <c r="Z156" s="69" t="s">
        <v>33</v>
      </c>
      <c r="AA156" s="69" t="s">
        <v>33</v>
      </c>
      <c r="AB156" s="69">
        <v>0</v>
      </c>
      <c r="AC156" s="69">
        <v>0</v>
      </c>
      <c r="AD156" s="69">
        <v>0</v>
      </c>
      <c r="AE156" s="69">
        <v>0</v>
      </c>
      <c r="AF156" s="69">
        <v>0</v>
      </c>
      <c r="AG156" s="69">
        <v>0</v>
      </c>
      <c r="AH156" s="69">
        <v>0</v>
      </c>
      <c r="AI156" s="69">
        <v>108568743</v>
      </c>
      <c r="AJ156" s="69">
        <v>0</v>
      </c>
      <c r="AK156" s="69">
        <v>0</v>
      </c>
      <c r="AL156" s="69">
        <v>0</v>
      </c>
      <c r="AM156" s="69">
        <v>0</v>
      </c>
      <c r="AN156" s="69">
        <v>0</v>
      </c>
    </row>
    <row r="157" spans="1:40" x14ac:dyDescent="0.25">
      <c r="A157" s="68" t="s">
        <v>3</v>
      </c>
      <c r="B157" s="93" t="s">
        <v>441</v>
      </c>
      <c r="C157" s="94"/>
      <c r="D157" s="68" t="s">
        <v>33</v>
      </c>
      <c r="F157" s="93" t="s">
        <v>33</v>
      </c>
      <c r="G157" s="95"/>
      <c r="H157" s="95"/>
      <c r="I157" s="95"/>
      <c r="J157" s="95"/>
      <c r="K157" s="95"/>
      <c r="L157" s="94"/>
      <c r="M157" s="68" t="s">
        <v>142</v>
      </c>
      <c r="N157" s="93" t="s">
        <v>143</v>
      </c>
      <c r="O157" s="95"/>
      <c r="P157" s="94"/>
      <c r="Q157" s="68" t="s">
        <v>36</v>
      </c>
      <c r="R157" s="68" t="s">
        <v>37</v>
      </c>
      <c r="S157" s="68" t="s">
        <v>38</v>
      </c>
      <c r="T157" s="69">
        <v>240000000</v>
      </c>
      <c r="U157" s="69">
        <v>0</v>
      </c>
      <c r="V157" s="69">
        <v>0</v>
      </c>
      <c r="W157" s="69">
        <v>0</v>
      </c>
      <c r="X157" s="69">
        <v>0</v>
      </c>
      <c r="Y157" s="69">
        <v>240000000</v>
      </c>
      <c r="Z157" s="69">
        <v>0</v>
      </c>
      <c r="AA157" s="69">
        <v>240000000</v>
      </c>
      <c r="AB157" s="69">
        <v>0</v>
      </c>
      <c r="AC157" s="69">
        <v>0</v>
      </c>
      <c r="AD157" s="69">
        <v>0</v>
      </c>
      <c r="AE157" s="69">
        <v>0</v>
      </c>
      <c r="AF157" s="69">
        <v>0</v>
      </c>
      <c r="AG157" s="69">
        <v>0</v>
      </c>
      <c r="AH157" s="69">
        <v>0</v>
      </c>
      <c r="AI157" s="69">
        <v>0</v>
      </c>
      <c r="AJ157" s="69">
        <v>0</v>
      </c>
      <c r="AK157" s="69">
        <v>0</v>
      </c>
      <c r="AL157" s="69">
        <v>0</v>
      </c>
      <c r="AM157" s="69">
        <v>0</v>
      </c>
      <c r="AN157" s="69">
        <v>0</v>
      </c>
    </row>
    <row r="158" spans="1:40" x14ac:dyDescent="0.25">
      <c r="A158" s="68" t="s">
        <v>41</v>
      </c>
      <c r="B158" s="93" t="s">
        <v>42</v>
      </c>
      <c r="C158" s="94"/>
      <c r="D158" s="68" t="s">
        <v>33</v>
      </c>
      <c r="F158" s="93" t="s">
        <v>33</v>
      </c>
      <c r="G158" s="95"/>
      <c r="H158" s="95"/>
      <c r="I158" s="95"/>
      <c r="J158" s="95"/>
      <c r="K158" s="95"/>
      <c r="L158" s="94"/>
      <c r="M158" s="68" t="s">
        <v>142</v>
      </c>
      <c r="N158" s="93" t="s">
        <v>143</v>
      </c>
      <c r="O158" s="95"/>
      <c r="P158" s="94"/>
      <c r="Q158" s="68" t="s">
        <v>36</v>
      </c>
      <c r="R158" s="68" t="s">
        <v>37</v>
      </c>
      <c r="S158" s="68" t="s">
        <v>38</v>
      </c>
      <c r="T158" s="69">
        <v>240000000</v>
      </c>
      <c r="U158" s="69">
        <v>0</v>
      </c>
      <c r="V158" s="69">
        <v>0</v>
      </c>
      <c r="W158" s="69">
        <v>0</v>
      </c>
      <c r="X158" s="69">
        <v>0</v>
      </c>
      <c r="Y158" s="69">
        <v>240000000</v>
      </c>
      <c r="Z158" s="69">
        <v>0</v>
      </c>
      <c r="AA158" s="69">
        <v>240000000</v>
      </c>
      <c r="AB158" s="69">
        <v>0</v>
      </c>
      <c r="AC158" s="69">
        <v>0</v>
      </c>
      <c r="AD158" s="69">
        <v>0</v>
      </c>
      <c r="AE158" s="69">
        <v>0</v>
      </c>
      <c r="AF158" s="69">
        <v>0</v>
      </c>
      <c r="AG158" s="69">
        <v>0</v>
      </c>
      <c r="AH158" s="69">
        <v>0</v>
      </c>
      <c r="AI158" s="69">
        <v>0</v>
      </c>
      <c r="AJ158" s="69">
        <v>0</v>
      </c>
      <c r="AK158" s="69">
        <v>0</v>
      </c>
      <c r="AL158" s="69">
        <v>0</v>
      </c>
      <c r="AM158" s="69">
        <v>0</v>
      </c>
      <c r="AN158" s="69">
        <v>0</v>
      </c>
    </row>
    <row r="159" spans="1:40" x14ac:dyDescent="0.25">
      <c r="A159" s="68" t="s">
        <v>41</v>
      </c>
      <c r="B159" s="93" t="s">
        <v>42</v>
      </c>
      <c r="C159" s="94"/>
      <c r="D159" s="68" t="s">
        <v>43</v>
      </c>
      <c r="F159" s="93" t="s">
        <v>44</v>
      </c>
      <c r="G159" s="95"/>
      <c r="H159" s="95"/>
      <c r="I159" s="95"/>
      <c r="J159" s="95"/>
      <c r="K159" s="95"/>
      <c r="L159" s="94"/>
      <c r="M159" s="68" t="s">
        <v>142</v>
      </c>
      <c r="N159" s="93" t="s">
        <v>143</v>
      </c>
      <c r="O159" s="95"/>
      <c r="P159" s="94"/>
      <c r="Q159" s="68" t="s">
        <v>36</v>
      </c>
      <c r="R159" s="68" t="s">
        <v>37</v>
      </c>
      <c r="S159" s="68" t="s">
        <v>38</v>
      </c>
      <c r="T159" s="69">
        <v>240000000</v>
      </c>
      <c r="U159" s="69">
        <v>0</v>
      </c>
      <c r="V159" s="69">
        <v>0</v>
      </c>
      <c r="W159" s="69">
        <v>0</v>
      </c>
      <c r="X159" s="69">
        <v>0</v>
      </c>
      <c r="Y159" s="69">
        <v>240000000</v>
      </c>
      <c r="Z159" s="69" t="s">
        <v>33</v>
      </c>
      <c r="AA159" s="69" t="s">
        <v>33</v>
      </c>
      <c r="AB159" s="69">
        <v>0</v>
      </c>
      <c r="AC159" s="69">
        <v>0</v>
      </c>
      <c r="AD159" s="69">
        <v>0</v>
      </c>
      <c r="AE159" s="69">
        <v>0</v>
      </c>
      <c r="AF159" s="69">
        <v>0</v>
      </c>
      <c r="AG159" s="69">
        <v>0</v>
      </c>
      <c r="AH159" s="69">
        <v>0</v>
      </c>
      <c r="AI159" s="69">
        <v>240000000</v>
      </c>
      <c r="AJ159" s="69">
        <v>0</v>
      </c>
      <c r="AK159" s="69">
        <v>0</v>
      </c>
      <c r="AL159" s="69">
        <v>0</v>
      </c>
      <c r="AM159" s="69">
        <v>0</v>
      </c>
      <c r="AN159" s="69">
        <v>0</v>
      </c>
    </row>
    <row r="160" spans="1:40" x14ac:dyDescent="0.25">
      <c r="A160" s="68" t="s">
        <v>3</v>
      </c>
      <c r="B160" s="93" t="s">
        <v>441</v>
      </c>
      <c r="C160" s="94"/>
      <c r="D160" s="68" t="s">
        <v>33</v>
      </c>
      <c r="F160" s="93" t="s">
        <v>33</v>
      </c>
      <c r="G160" s="95"/>
      <c r="H160" s="95"/>
      <c r="I160" s="95"/>
      <c r="J160" s="95"/>
      <c r="K160" s="95"/>
      <c r="L160" s="94"/>
      <c r="M160" s="68" t="s">
        <v>144</v>
      </c>
      <c r="N160" s="93" t="s">
        <v>145</v>
      </c>
      <c r="O160" s="95"/>
      <c r="P160" s="94"/>
      <c r="Q160" s="68" t="s">
        <v>36</v>
      </c>
      <c r="R160" s="68" t="s">
        <v>37</v>
      </c>
      <c r="S160" s="68" t="s">
        <v>38</v>
      </c>
      <c r="T160" s="69">
        <v>70000000</v>
      </c>
      <c r="U160" s="69">
        <v>0</v>
      </c>
      <c r="V160" s="69">
        <v>0</v>
      </c>
      <c r="W160" s="69">
        <v>0</v>
      </c>
      <c r="X160" s="69">
        <v>0</v>
      </c>
      <c r="Y160" s="69">
        <v>70000000</v>
      </c>
      <c r="Z160" s="69">
        <v>0</v>
      </c>
      <c r="AA160" s="69">
        <v>70000000</v>
      </c>
      <c r="AB160" s="69">
        <v>0</v>
      </c>
      <c r="AC160" s="69">
        <v>0</v>
      </c>
      <c r="AD160" s="69">
        <v>0</v>
      </c>
      <c r="AE160" s="69">
        <v>0</v>
      </c>
      <c r="AF160" s="69">
        <v>0</v>
      </c>
      <c r="AG160" s="69">
        <v>0</v>
      </c>
      <c r="AH160" s="69">
        <v>0</v>
      </c>
      <c r="AI160" s="69">
        <v>0</v>
      </c>
      <c r="AJ160" s="69">
        <v>0</v>
      </c>
      <c r="AK160" s="69">
        <v>0</v>
      </c>
      <c r="AL160" s="69">
        <v>0</v>
      </c>
      <c r="AM160" s="69">
        <v>0</v>
      </c>
      <c r="AN160" s="69">
        <v>0</v>
      </c>
    </row>
    <row r="161" spans="1:40" x14ac:dyDescent="0.25">
      <c r="A161" s="68" t="s">
        <v>41</v>
      </c>
      <c r="B161" s="93" t="s">
        <v>42</v>
      </c>
      <c r="C161" s="94"/>
      <c r="D161" s="68" t="s">
        <v>33</v>
      </c>
      <c r="F161" s="93" t="s">
        <v>33</v>
      </c>
      <c r="G161" s="95"/>
      <c r="H161" s="95"/>
      <c r="I161" s="95"/>
      <c r="J161" s="95"/>
      <c r="K161" s="95"/>
      <c r="L161" s="94"/>
      <c r="M161" s="68" t="s">
        <v>144</v>
      </c>
      <c r="N161" s="93" t="s">
        <v>145</v>
      </c>
      <c r="O161" s="95"/>
      <c r="P161" s="94"/>
      <c r="Q161" s="68" t="s">
        <v>36</v>
      </c>
      <c r="R161" s="68" t="s">
        <v>37</v>
      </c>
      <c r="S161" s="68" t="s">
        <v>38</v>
      </c>
      <c r="T161" s="69">
        <v>70000000</v>
      </c>
      <c r="U161" s="69">
        <v>0</v>
      </c>
      <c r="V161" s="69">
        <v>0</v>
      </c>
      <c r="W161" s="69">
        <v>0</v>
      </c>
      <c r="X161" s="69">
        <v>0</v>
      </c>
      <c r="Y161" s="69">
        <v>70000000</v>
      </c>
      <c r="Z161" s="69">
        <v>0</v>
      </c>
      <c r="AA161" s="69">
        <v>70000000</v>
      </c>
      <c r="AB161" s="69">
        <v>0</v>
      </c>
      <c r="AC161" s="69">
        <v>0</v>
      </c>
      <c r="AD161" s="69">
        <v>0</v>
      </c>
      <c r="AE161" s="69">
        <v>0</v>
      </c>
      <c r="AF161" s="69">
        <v>0</v>
      </c>
      <c r="AG161" s="69">
        <v>0</v>
      </c>
      <c r="AH161" s="69">
        <v>0</v>
      </c>
      <c r="AI161" s="69">
        <v>0</v>
      </c>
      <c r="AJ161" s="69">
        <v>0</v>
      </c>
      <c r="AK161" s="69">
        <v>0</v>
      </c>
      <c r="AL161" s="69">
        <v>0</v>
      </c>
      <c r="AM161" s="69">
        <v>0</v>
      </c>
      <c r="AN161" s="69">
        <v>0</v>
      </c>
    </row>
    <row r="162" spans="1:40" x14ac:dyDescent="0.25">
      <c r="A162" s="68" t="s">
        <v>41</v>
      </c>
      <c r="B162" s="93" t="s">
        <v>42</v>
      </c>
      <c r="C162" s="94"/>
      <c r="D162" s="68" t="s">
        <v>43</v>
      </c>
      <c r="F162" s="93" t="s">
        <v>44</v>
      </c>
      <c r="G162" s="95"/>
      <c r="H162" s="95"/>
      <c r="I162" s="95"/>
      <c r="J162" s="95"/>
      <c r="K162" s="95"/>
      <c r="L162" s="94"/>
      <c r="M162" s="68" t="s">
        <v>144</v>
      </c>
      <c r="N162" s="93" t="s">
        <v>145</v>
      </c>
      <c r="O162" s="95"/>
      <c r="P162" s="94"/>
      <c r="Q162" s="68" t="s">
        <v>36</v>
      </c>
      <c r="R162" s="68" t="s">
        <v>37</v>
      </c>
      <c r="S162" s="68" t="s">
        <v>38</v>
      </c>
      <c r="T162" s="69">
        <v>70000000</v>
      </c>
      <c r="U162" s="69">
        <v>0</v>
      </c>
      <c r="V162" s="69">
        <v>0</v>
      </c>
      <c r="W162" s="69">
        <v>0</v>
      </c>
      <c r="X162" s="69">
        <v>0</v>
      </c>
      <c r="Y162" s="69">
        <v>70000000</v>
      </c>
      <c r="Z162" s="69" t="s">
        <v>33</v>
      </c>
      <c r="AA162" s="69" t="s">
        <v>33</v>
      </c>
      <c r="AB162" s="69">
        <v>0</v>
      </c>
      <c r="AC162" s="69">
        <v>0</v>
      </c>
      <c r="AD162" s="69">
        <v>0</v>
      </c>
      <c r="AE162" s="69">
        <v>0</v>
      </c>
      <c r="AF162" s="69">
        <v>0</v>
      </c>
      <c r="AG162" s="69">
        <v>0</v>
      </c>
      <c r="AH162" s="69">
        <v>0</v>
      </c>
      <c r="AI162" s="69">
        <v>70000000</v>
      </c>
      <c r="AJ162" s="69">
        <v>0</v>
      </c>
      <c r="AK162" s="69">
        <v>0</v>
      </c>
      <c r="AL162" s="69">
        <v>0</v>
      </c>
      <c r="AM162" s="69">
        <v>0</v>
      </c>
      <c r="AN162" s="69">
        <v>0</v>
      </c>
    </row>
    <row r="163" spans="1:40" x14ac:dyDescent="0.25">
      <c r="A163" s="68" t="s">
        <v>3</v>
      </c>
      <c r="B163" s="93" t="s">
        <v>441</v>
      </c>
      <c r="C163" s="94"/>
      <c r="D163" s="68" t="s">
        <v>33</v>
      </c>
      <c r="F163" s="93" t="s">
        <v>33</v>
      </c>
      <c r="G163" s="95"/>
      <c r="H163" s="95"/>
      <c r="I163" s="95"/>
      <c r="J163" s="95"/>
      <c r="K163" s="95"/>
      <c r="L163" s="94"/>
      <c r="M163" s="68" t="s">
        <v>146</v>
      </c>
      <c r="N163" s="93" t="s">
        <v>147</v>
      </c>
      <c r="O163" s="95"/>
      <c r="P163" s="94"/>
      <c r="Q163" s="68" t="s">
        <v>36</v>
      </c>
      <c r="R163" s="68" t="s">
        <v>37</v>
      </c>
      <c r="S163" s="68" t="s">
        <v>38</v>
      </c>
      <c r="T163" s="69">
        <v>62000000</v>
      </c>
      <c r="U163" s="69">
        <v>0</v>
      </c>
      <c r="V163" s="69">
        <v>0</v>
      </c>
      <c r="W163" s="69">
        <v>0</v>
      </c>
      <c r="X163" s="69">
        <v>0</v>
      </c>
      <c r="Y163" s="69">
        <v>62000000</v>
      </c>
      <c r="Z163" s="69">
        <v>0</v>
      </c>
      <c r="AA163" s="69">
        <v>62000000</v>
      </c>
      <c r="AB163" s="69">
        <v>0</v>
      </c>
      <c r="AC163" s="69">
        <v>0</v>
      </c>
      <c r="AD163" s="69">
        <v>0</v>
      </c>
      <c r="AE163" s="69">
        <v>0</v>
      </c>
      <c r="AF163" s="69">
        <v>0</v>
      </c>
      <c r="AG163" s="69">
        <v>0</v>
      </c>
      <c r="AH163" s="69">
        <v>0</v>
      </c>
      <c r="AI163" s="69">
        <v>0</v>
      </c>
      <c r="AJ163" s="69">
        <v>0</v>
      </c>
      <c r="AK163" s="69">
        <v>0</v>
      </c>
      <c r="AL163" s="69">
        <v>0</v>
      </c>
      <c r="AM163" s="69">
        <v>0</v>
      </c>
      <c r="AN163" s="69">
        <v>0</v>
      </c>
    </row>
    <row r="164" spans="1:40" x14ac:dyDescent="0.25">
      <c r="A164" s="68" t="s">
        <v>41</v>
      </c>
      <c r="B164" s="93" t="s">
        <v>42</v>
      </c>
      <c r="C164" s="94"/>
      <c r="D164" s="68" t="s">
        <v>33</v>
      </c>
      <c r="F164" s="93" t="s">
        <v>33</v>
      </c>
      <c r="G164" s="95"/>
      <c r="H164" s="95"/>
      <c r="I164" s="95"/>
      <c r="J164" s="95"/>
      <c r="K164" s="95"/>
      <c r="L164" s="94"/>
      <c r="M164" s="68" t="s">
        <v>146</v>
      </c>
      <c r="N164" s="93" t="s">
        <v>147</v>
      </c>
      <c r="O164" s="95"/>
      <c r="P164" s="94"/>
      <c r="Q164" s="68" t="s">
        <v>36</v>
      </c>
      <c r="R164" s="68" t="s">
        <v>37</v>
      </c>
      <c r="S164" s="68" t="s">
        <v>38</v>
      </c>
      <c r="T164" s="69">
        <v>62000000</v>
      </c>
      <c r="U164" s="69">
        <v>0</v>
      </c>
      <c r="V164" s="69">
        <v>0</v>
      </c>
      <c r="W164" s="69">
        <v>0</v>
      </c>
      <c r="X164" s="69">
        <v>0</v>
      </c>
      <c r="Y164" s="69">
        <v>62000000</v>
      </c>
      <c r="Z164" s="69">
        <v>0</v>
      </c>
      <c r="AA164" s="69">
        <v>62000000</v>
      </c>
      <c r="AB164" s="69">
        <v>0</v>
      </c>
      <c r="AC164" s="69">
        <v>0</v>
      </c>
      <c r="AD164" s="69">
        <v>0</v>
      </c>
      <c r="AE164" s="69">
        <v>0</v>
      </c>
      <c r="AF164" s="69">
        <v>0</v>
      </c>
      <c r="AG164" s="69">
        <v>0</v>
      </c>
      <c r="AH164" s="69">
        <v>0</v>
      </c>
      <c r="AI164" s="69">
        <v>0</v>
      </c>
      <c r="AJ164" s="69">
        <v>0</v>
      </c>
      <c r="AK164" s="69">
        <v>0</v>
      </c>
      <c r="AL164" s="69">
        <v>0</v>
      </c>
      <c r="AM164" s="69">
        <v>0</v>
      </c>
      <c r="AN164" s="69">
        <v>0</v>
      </c>
    </row>
    <row r="165" spans="1:40" x14ac:dyDescent="0.25">
      <c r="A165" s="68" t="s">
        <v>41</v>
      </c>
      <c r="B165" s="93" t="s">
        <v>42</v>
      </c>
      <c r="C165" s="94"/>
      <c r="D165" s="68" t="s">
        <v>43</v>
      </c>
      <c r="F165" s="93" t="s">
        <v>44</v>
      </c>
      <c r="G165" s="95"/>
      <c r="H165" s="95"/>
      <c r="I165" s="95"/>
      <c r="J165" s="95"/>
      <c r="K165" s="95"/>
      <c r="L165" s="94"/>
      <c r="M165" s="68" t="s">
        <v>146</v>
      </c>
      <c r="N165" s="93" t="s">
        <v>147</v>
      </c>
      <c r="O165" s="95"/>
      <c r="P165" s="94"/>
      <c r="Q165" s="68" t="s">
        <v>36</v>
      </c>
      <c r="R165" s="68" t="s">
        <v>37</v>
      </c>
      <c r="S165" s="68" t="s">
        <v>38</v>
      </c>
      <c r="T165" s="69">
        <v>62000000</v>
      </c>
      <c r="U165" s="69">
        <v>0</v>
      </c>
      <c r="V165" s="69">
        <v>0</v>
      </c>
      <c r="W165" s="69">
        <v>0</v>
      </c>
      <c r="X165" s="69">
        <v>0</v>
      </c>
      <c r="Y165" s="69">
        <v>62000000</v>
      </c>
      <c r="Z165" s="69" t="s">
        <v>33</v>
      </c>
      <c r="AA165" s="69" t="s">
        <v>33</v>
      </c>
      <c r="AB165" s="69">
        <v>0</v>
      </c>
      <c r="AC165" s="69">
        <v>0</v>
      </c>
      <c r="AD165" s="69">
        <v>0</v>
      </c>
      <c r="AE165" s="69">
        <v>0</v>
      </c>
      <c r="AF165" s="69">
        <v>0</v>
      </c>
      <c r="AG165" s="69">
        <v>0</v>
      </c>
      <c r="AH165" s="69">
        <v>0</v>
      </c>
      <c r="AI165" s="69">
        <v>62000000</v>
      </c>
      <c r="AJ165" s="69">
        <v>0</v>
      </c>
      <c r="AK165" s="69">
        <v>0</v>
      </c>
      <c r="AL165" s="69">
        <v>0</v>
      </c>
      <c r="AM165" s="69">
        <v>0</v>
      </c>
      <c r="AN165" s="69">
        <v>0</v>
      </c>
    </row>
    <row r="166" spans="1:40" x14ac:dyDescent="0.25">
      <c r="A166" s="68" t="s">
        <v>3</v>
      </c>
      <c r="B166" s="93" t="s">
        <v>441</v>
      </c>
      <c r="C166" s="94"/>
      <c r="D166" s="68" t="s">
        <v>33</v>
      </c>
      <c r="F166" s="93" t="s">
        <v>33</v>
      </c>
      <c r="G166" s="95"/>
      <c r="H166" s="95"/>
      <c r="I166" s="95"/>
      <c r="J166" s="95"/>
      <c r="K166" s="95"/>
      <c r="L166" s="94"/>
      <c r="M166" s="68" t="s">
        <v>102</v>
      </c>
      <c r="N166" s="93" t="s">
        <v>103</v>
      </c>
      <c r="O166" s="95"/>
      <c r="P166" s="94"/>
      <c r="Q166" s="68" t="s">
        <v>148</v>
      </c>
      <c r="R166" s="68" t="s">
        <v>149</v>
      </c>
      <c r="S166" s="68" t="s">
        <v>38</v>
      </c>
      <c r="T166" s="69">
        <v>8000000</v>
      </c>
      <c r="U166" s="69">
        <v>0</v>
      </c>
      <c r="V166" s="69">
        <v>0</v>
      </c>
      <c r="W166" s="69">
        <v>0</v>
      </c>
      <c r="X166" s="69">
        <v>0</v>
      </c>
      <c r="Y166" s="69">
        <v>8000000</v>
      </c>
      <c r="Z166" s="69">
        <v>0</v>
      </c>
      <c r="AA166" s="69">
        <v>8000000</v>
      </c>
      <c r="AB166" s="69">
        <v>0</v>
      </c>
      <c r="AC166" s="69">
        <v>0</v>
      </c>
      <c r="AD166" s="69">
        <v>0</v>
      </c>
      <c r="AE166" s="69">
        <v>0</v>
      </c>
      <c r="AF166" s="69">
        <v>0</v>
      </c>
      <c r="AG166" s="69">
        <v>0</v>
      </c>
      <c r="AH166" s="69">
        <v>0</v>
      </c>
      <c r="AI166" s="69">
        <v>0</v>
      </c>
      <c r="AJ166" s="69">
        <v>0</v>
      </c>
      <c r="AK166" s="69">
        <v>0</v>
      </c>
      <c r="AL166" s="69">
        <v>0</v>
      </c>
      <c r="AM166" s="69">
        <v>0</v>
      </c>
      <c r="AN166" s="69">
        <v>0</v>
      </c>
    </row>
    <row r="167" spans="1:40" x14ac:dyDescent="0.25">
      <c r="A167" s="68" t="s">
        <v>41</v>
      </c>
      <c r="B167" s="93" t="s">
        <v>42</v>
      </c>
      <c r="C167" s="94"/>
      <c r="D167" s="68" t="s">
        <v>33</v>
      </c>
      <c r="F167" s="93" t="s">
        <v>33</v>
      </c>
      <c r="G167" s="95"/>
      <c r="H167" s="95"/>
      <c r="I167" s="95"/>
      <c r="J167" s="95"/>
      <c r="K167" s="95"/>
      <c r="L167" s="94"/>
      <c r="M167" s="68" t="s">
        <v>102</v>
      </c>
      <c r="N167" s="93" t="s">
        <v>103</v>
      </c>
      <c r="O167" s="95"/>
      <c r="P167" s="94"/>
      <c r="Q167" s="68" t="s">
        <v>148</v>
      </c>
      <c r="R167" s="68" t="s">
        <v>149</v>
      </c>
      <c r="S167" s="68" t="s">
        <v>38</v>
      </c>
      <c r="T167" s="69">
        <v>8000000</v>
      </c>
      <c r="U167" s="69">
        <v>0</v>
      </c>
      <c r="V167" s="69">
        <v>0</v>
      </c>
      <c r="W167" s="69">
        <v>0</v>
      </c>
      <c r="X167" s="69">
        <v>0</v>
      </c>
      <c r="Y167" s="69">
        <v>8000000</v>
      </c>
      <c r="Z167" s="69">
        <v>0</v>
      </c>
      <c r="AA167" s="69">
        <v>8000000</v>
      </c>
      <c r="AB167" s="69">
        <v>0</v>
      </c>
      <c r="AC167" s="69">
        <v>0</v>
      </c>
      <c r="AD167" s="69">
        <v>0</v>
      </c>
      <c r="AE167" s="69">
        <v>0</v>
      </c>
      <c r="AF167" s="69">
        <v>0</v>
      </c>
      <c r="AG167" s="69">
        <v>0</v>
      </c>
      <c r="AH167" s="69">
        <v>0</v>
      </c>
      <c r="AI167" s="69">
        <v>0</v>
      </c>
      <c r="AJ167" s="69">
        <v>0</v>
      </c>
      <c r="AK167" s="69">
        <v>0</v>
      </c>
      <c r="AL167" s="69">
        <v>0</v>
      </c>
      <c r="AM167" s="69">
        <v>0</v>
      </c>
      <c r="AN167" s="69">
        <v>0</v>
      </c>
    </row>
    <row r="168" spans="1:40" x14ac:dyDescent="0.25">
      <c r="A168" s="68" t="s">
        <v>41</v>
      </c>
      <c r="B168" s="93" t="s">
        <v>42</v>
      </c>
      <c r="C168" s="94"/>
      <c r="D168" s="68" t="s">
        <v>43</v>
      </c>
      <c r="F168" s="93" t="s">
        <v>44</v>
      </c>
      <c r="G168" s="95"/>
      <c r="H168" s="95"/>
      <c r="I168" s="95"/>
      <c r="J168" s="95"/>
      <c r="K168" s="95"/>
      <c r="L168" s="94"/>
      <c r="M168" s="68" t="s">
        <v>102</v>
      </c>
      <c r="N168" s="93" t="s">
        <v>103</v>
      </c>
      <c r="O168" s="95"/>
      <c r="P168" s="94"/>
      <c r="Q168" s="68" t="s">
        <v>148</v>
      </c>
      <c r="R168" s="68" t="s">
        <v>149</v>
      </c>
      <c r="S168" s="68" t="s">
        <v>38</v>
      </c>
      <c r="T168" s="69">
        <v>8000000</v>
      </c>
      <c r="U168" s="69">
        <v>0</v>
      </c>
      <c r="V168" s="69">
        <v>0</v>
      </c>
      <c r="W168" s="69">
        <v>0</v>
      </c>
      <c r="X168" s="69">
        <v>0</v>
      </c>
      <c r="Y168" s="69">
        <v>8000000</v>
      </c>
      <c r="Z168" s="69" t="s">
        <v>33</v>
      </c>
      <c r="AA168" s="69" t="s">
        <v>33</v>
      </c>
      <c r="AB168" s="69">
        <v>0</v>
      </c>
      <c r="AC168" s="69">
        <v>0</v>
      </c>
      <c r="AD168" s="69">
        <v>0</v>
      </c>
      <c r="AE168" s="69">
        <v>0</v>
      </c>
      <c r="AF168" s="69">
        <v>0</v>
      </c>
      <c r="AG168" s="69">
        <v>0</v>
      </c>
      <c r="AH168" s="69">
        <v>0</v>
      </c>
      <c r="AI168" s="69">
        <v>8000000</v>
      </c>
      <c r="AJ168" s="69">
        <v>0</v>
      </c>
      <c r="AK168" s="69">
        <v>0</v>
      </c>
      <c r="AL168" s="69">
        <v>0</v>
      </c>
      <c r="AM168" s="69">
        <v>0</v>
      </c>
      <c r="AN168" s="69">
        <v>0</v>
      </c>
    </row>
    <row r="169" spans="1:40" x14ac:dyDescent="0.25">
      <c r="A169" s="68" t="s">
        <v>3</v>
      </c>
      <c r="B169" s="93" t="s">
        <v>441</v>
      </c>
      <c r="C169" s="94"/>
      <c r="D169" s="68" t="s">
        <v>33</v>
      </c>
      <c r="F169" s="93" t="s">
        <v>33</v>
      </c>
      <c r="G169" s="95"/>
      <c r="H169" s="95"/>
      <c r="I169" s="95"/>
      <c r="J169" s="95"/>
      <c r="K169" s="95"/>
      <c r="L169" s="94"/>
      <c r="M169" s="68" t="s">
        <v>108</v>
      </c>
      <c r="N169" s="93" t="s">
        <v>109</v>
      </c>
      <c r="O169" s="95"/>
      <c r="P169" s="94"/>
      <c r="Q169" s="68" t="s">
        <v>148</v>
      </c>
      <c r="R169" s="68" t="s">
        <v>149</v>
      </c>
      <c r="S169" s="68" t="s">
        <v>38</v>
      </c>
      <c r="T169" s="69">
        <v>12000000</v>
      </c>
      <c r="U169" s="69">
        <v>0</v>
      </c>
      <c r="V169" s="69">
        <v>0</v>
      </c>
      <c r="W169" s="69">
        <v>0</v>
      </c>
      <c r="X169" s="69">
        <v>0</v>
      </c>
      <c r="Y169" s="69">
        <v>12000000</v>
      </c>
      <c r="Z169" s="69">
        <v>0</v>
      </c>
      <c r="AA169" s="69">
        <v>12000000</v>
      </c>
      <c r="AB169" s="69">
        <v>0</v>
      </c>
      <c r="AC169" s="69">
        <v>0</v>
      </c>
      <c r="AD169" s="69">
        <v>0</v>
      </c>
      <c r="AE169" s="69">
        <v>0</v>
      </c>
      <c r="AF169" s="69">
        <v>0</v>
      </c>
      <c r="AG169" s="69">
        <v>0</v>
      </c>
      <c r="AH169" s="69">
        <v>0</v>
      </c>
      <c r="AI169" s="69">
        <v>0</v>
      </c>
      <c r="AJ169" s="69">
        <v>0</v>
      </c>
      <c r="AK169" s="69">
        <v>0</v>
      </c>
      <c r="AL169" s="69">
        <v>0</v>
      </c>
      <c r="AM169" s="69">
        <v>0</v>
      </c>
      <c r="AN169" s="69">
        <v>0</v>
      </c>
    </row>
    <row r="170" spans="1:40" x14ac:dyDescent="0.25">
      <c r="A170" s="68" t="s">
        <v>41</v>
      </c>
      <c r="B170" s="93" t="s">
        <v>42</v>
      </c>
      <c r="C170" s="94"/>
      <c r="D170" s="68" t="s">
        <v>33</v>
      </c>
      <c r="F170" s="93" t="s">
        <v>33</v>
      </c>
      <c r="G170" s="95"/>
      <c r="H170" s="95"/>
      <c r="I170" s="95"/>
      <c r="J170" s="95"/>
      <c r="K170" s="95"/>
      <c r="L170" s="94"/>
      <c r="M170" s="68" t="s">
        <v>108</v>
      </c>
      <c r="N170" s="93" t="s">
        <v>109</v>
      </c>
      <c r="O170" s="95"/>
      <c r="P170" s="94"/>
      <c r="Q170" s="68" t="s">
        <v>148</v>
      </c>
      <c r="R170" s="68" t="s">
        <v>149</v>
      </c>
      <c r="S170" s="68" t="s">
        <v>38</v>
      </c>
      <c r="T170" s="69">
        <v>12000000</v>
      </c>
      <c r="U170" s="69">
        <v>0</v>
      </c>
      <c r="V170" s="69">
        <v>0</v>
      </c>
      <c r="W170" s="69">
        <v>0</v>
      </c>
      <c r="X170" s="69">
        <v>0</v>
      </c>
      <c r="Y170" s="69">
        <v>12000000</v>
      </c>
      <c r="Z170" s="69">
        <v>0</v>
      </c>
      <c r="AA170" s="69">
        <v>12000000</v>
      </c>
      <c r="AB170" s="69">
        <v>0</v>
      </c>
      <c r="AC170" s="69">
        <v>0</v>
      </c>
      <c r="AD170" s="69">
        <v>0</v>
      </c>
      <c r="AE170" s="69">
        <v>0</v>
      </c>
      <c r="AF170" s="69">
        <v>0</v>
      </c>
      <c r="AG170" s="69">
        <v>0</v>
      </c>
      <c r="AH170" s="69">
        <v>0</v>
      </c>
      <c r="AI170" s="69">
        <v>0</v>
      </c>
      <c r="AJ170" s="69">
        <v>0</v>
      </c>
      <c r="AK170" s="69">
        <v>0</v>
      </c>
      <c r="AL170" s="69">
        <v>0</v>
      </c>
      <c r="AM170" s="69">
        <v>0</v>
      </c>
      <c r="AN170" s="69">
        <v>0</v>
      </c>
    </row>
    <row r="171" spans="1:40" x14ac:dyDescent="0.25">
      <c r="A171" s="68" t="s">
        <v>41</v>
      </c>
      <c r="B171" s="93" t="s">
        <v>42</v>
      </c>
      <c r="C171" s="94"/>
      <c r="D171" s="68" t="s">
        <v>43</v>
      </c>
      <c r="F171" s="93" t="s">
        <v>44</v>
      </c>
      <c r="G171" s="95"/>
      <c r="H171" s="95"/>
      <c r="I171" s="95"/>
      <c r="J171" s="95"/>
      <c r="K171" s="95"/>
      <c r="L171" s="94"/>
      <c r="M171" s="68" t="s">
        <v>108</v>
      </c>
      <c r="N171" s="93" t="s">
        <v>109</v>
      </c>
      <c r="O171" s="95"/>
      <c r="P171" s="94"/>
      <c r="Q171" s="68" t="s">
        <v>148</v>
      </c>
      <c r="R171" s="68" t="s">
        <v>149</v>
      </c>
      <c r="S171" s="68" t="s">
        <v>38</v>
      </c>
      <c r="T171" s="69">
        <v>12000000</v>
      </c>
      <c r="U171" s="69">
        <v>0</v>
      </c>
      <c r="V171" s="69">
        <v>0</v>
      </c>
      <c r="W171" s="69">
        <v>0</v>
      </c>
      <c r="X171" s="69">
        <v>0</v>
      </c>
      <c r="Y171" s="69">
        <v>12000000</v>
      </c>
      <c r="Z171" s="69" t="s">
        <v>33</v>
      </c>
      <c r="AA171" s="69" t="s">
        <v>33</v>
      </c>
      <c r="AB171" s="69">
        <v>0</v>
      </c>
      <c r="AC171" s="69">
        <v>0</v>
      </c>
      <c r="AD171" s="69">
        <v>0</v>
      </c>
      <c r="AE171" s="69">
        <v>0</v>
      </c>
      <c r="AF171" s="69">
        <v>0</v>
      </c>
      <c r="AG171" s="69">
        <v>0</v>
      </c>
      <c r="AH171" s="69">
        <v>0</v>
      </c>
      <c r="AI171" s="69">
        <v>12000000</v>
      </c>
      <c r="AJ171" s="69">
        <v>0</v>
      </c>
      <c r="AK171" s="69">
        <v>0</v>
      </c>
      <c r="AL171" s="69">
        <v>0</v>
      </c>
      <c r="AM171" s="69">
        <v>0</v>
      </c>
      <c r="AN171" s="69">
        <v>0</v>
      </c>
    </row>
    <row r="172" spans="1:40" x14ac:dyDescent="0.25">
      <c r="A172" s="68" t="s">
        <v>3</v>
      </c>
      <c r="B172" s="93" t="s">
        <v>441</v>
      </c>
      <c r="C172" s="94"/>
      <c r="D172" s="68" t="s">
        <v>33</v>
      </c>
      <c r="F172" s="93" t="s">
        <v>33</v>
      </c>
      <c r="G172" s="95"/>
      <c r="H172" s="95"/>
      <c r="I172" s="95"/>
      <c r="J172" s="95"/>
      <c r="K172" s="95"/>
      <c r="L172" s="94"/>
      <c r="M172" s="68" t="s">
        <v>110</v>
      </c>
      <c r="N172" s="93" t="s">
        <v>111</v>
      </c>
      <c r="O172" s="95"/>
      <c r="P172" s="94"/>
      <c r="Q172" s="68" t="s">
        <v>148</v>
      </c>
      <c r="R172" s="68" t="s">
        <v>149</v>
      </c>
      <c r="S172" s="68" t="s">
        <v>38</v>
      </c>
      <c r="T172" s="69">
        <v>25000000</v>
      </c>
      <c r="U172" s="69">
        <v>0</v>
      </c>
      <c r="V172" s="69">
        <v>0</v>
      </c>
      <c r="W172" s="69">
        <v>0</v>
      </c>
      <c r="X172" s="69">
        <v>0</v>
      </c>
      <c r="Y172" s="69">
        <v>25000000</v>
      </c>
      <c r="Z172" s="69">
        <v>0</v>
      </c>
      <c r="AA172" s="69">
        <v>25000000</v>
      </c>
      <c r="AB172" s="69">
        <v>0</v>
      </c>
      <c r="AC172" s="69">
        <v>0</v>
      </c>
      <c r="AD172" s="69">
        <v>0</v>
      </c>
      <c r="AE172" s="69">
        <v>0</v>
      </c>
      <c r="AF172" s="69">
        <v>0</v>
      </c>
      <c r="AG172" s="69">
        <v>0</v>
      </c>
      <c r="AH172" s="69">
        <v>0</v>
      </c>
      <c r="AI172" s="69">
        <v>0</v>
      </c>
      <c r="AJ172" s="69">
        <v>0</v>
      </c>
      <c r="AK172" s="69">
        <v>0</v>
      </c>
      <c r="AL172" s="69">
        <v>0</v>
      </c>
      <c r="AM172" s="69">
        <v>0</v>
      </c>
      <c r="AN172" s="69">
        <v>0</v>
      </c>
    </row>
    <row r="173" spans="1:40" x14ac:dyDescent="0.25">
      <c r="A173" s="68" t="s">
        <v>41</v>
      </c>
      <c r="B173" s="93" t="s">
        <v>42</v>
      </c>
      <c r="C173" s="94"/>
      <c r="D173" s="68" t="s">
        <v>33</v>
      </c>
      <c r="F173" s="93" t="s">
        <v>33</v>
      </c>
      <c r="G173" s="95"/>
      <c r="H173" s="95"/>
      <c r="I173" s="95"/>
      <c r="J173" s="95"/>
      <c r="K173" s="95"/>
      <c r="L173" s="94"/>
      <c r="M173" s="68" t="s">
        <v>110</v>
      </c>
      <c r="N173" s="93" t="s">
        <v>111</v>
      </c>
      <c r="O173" s="95"/>
      <c r="P173" s="94"/>
      <c r="Q173" s="68" t="s">
        <v>148</v>
      </c>
      <c r="R173" s="68" t="s">
        <v>149</v>
      </c>
      <c r="S173" s="68" t="s">
        <v>38</v>
      </c>
      <c r="T173" s="69">
        <v>25000000</v>
      </c>
      <c r="U173" s="69">
        <v>0</v>
      </c>
      <c r="V173" s="69">
        <v>0</v>
      </c>
      <c r="W173" s="69">
        <v>0</v>
      </c>
      <c r="X173" s="69">
        <v>0</v>
      </c>
      <c r="Y173" s="69">
        <v>25000000</v>
      </c>
      <c r="Z173" s="69">
        <v>0</v>
      </c>
      <c r="AA173" s="69">
        <v>25000000</v>
      </c>
      <c r="AB173" s="69">
        <v>0</v>
      </c>
      <c r="AC173" s="69">
        <v>0</v>
      </c>
      <c r="AD173" s="69">
        <v>0</v>
      </c>
      <c r="AE173" s="69">
        <v>0</v>
      </c>
      <c r="AF173" s="69">
        <v>0</v>
      </c>
      <c r="AG173" s="69">
        <v>0</v>
      </c>
      <c r="AH173" s="69">
        <v>0</v>
      </c>
      <c r="AI173" s="69">
        <v>0</v>
      </c>
      <c r="AJ173" s="69">
        <v>0</v>
      </c>
      <c r="AK173" s="69">
        <v>0</v>
      </c>
      <c r="AL173" s="69">
        <v>0</v>
      </c>
      <c r="AM173" s="69">
        <v>0</v>
      </c>
      <c r="AN173" s="69">
        <v>0</v>
      </c>
    </row>
    <row r="174" spans="1:40" x14ac:dyDescent="0.25">
      <c r="A174" s="68" t="s">
        <v>41</v>
      </c>
      <c r="B174" s="93" t="s">
        <v>42</v>
      </c>
      <c r="C174" s="94"/>
      <c r="D174" s="68" t="s">
        <v>43</v>
      </c>
      <c r="F174" s="93" t="s">
        <v>44</v>
      </c>
      <c r="G174" s="95"/>
      <c r="H174" s="95"/>
      <c r="I174" s="95"/>
      <c r="J174" s="95"/>
      <c r="K174" s="95"/>
      <c r="L174" s="94"/>
      <c r="M174" s="68" t="s">
        <v>110</v>
      </c>
      <c r="N174" s="93" t="s">
        <v>111</v>
      </c>
      <c r="O174" s="95"/>
      <c r="P174" s="94"/>
      <c r="Q174" s="68" t="s">
        <v>148</v>
      </c>
      <c r="R174" s="68" t="s">
        <v>149</v>
      </c>
      <c r="S174" s="68" t="s">
        <v>38</v>
      </c>
      <c r="T174" s="69">
        <v>25000000</v>
      </c>
      <c r="U174" s="69">
        <v>0</v>
      </c>
      <c r="V174" s="69">
        <v>0</v>
      </c>
      <c r="W174" s="69">
        <v>0</v>
      </c>
      <c r="X174" s="69">
        <v>0</v>
      </c>
      <c r="Y174" s="69">
        <v>25000000</v>
      </c>
      <c r="Z174" s="69" t="s">
        <v>33</v>
      </c>
      <c r="AA174" s="69" t="s">
        <v>33</v>
      </c>
      <c r="AB174" s="69">
        <v>0</v>
      </c>
      <c r="AC174" s="69">
        <v>0</v>
      </c>
      <c r="AD174" s="69">
        <v>0</v>
      </c>
      <c r="AE174" s="69">
        <v>0</v>
      </c>
      <c r="AF174" s="69">
        <v>0</v>
      </c>
      <c r="AG174" s="69">
        <v>0</v>
      </c>
      <c r="AH174" s="69">
        <v>0</v>
      </c>
      <c r="AI174" s="69">
        <v>25000000</v>
      </c>
      <c r="AJ174" s="69">
        <v>0</v>
      </c>
      <c r="AK174" s="69">
        <v>0</v>
      </c>
      <c r="AL174" s="69">
        <v>0</v>
      </c>
      <c r="AM174" s="69">
        <v>0</v>
      </c>
      <c r="AN174" s="69">
        <v>0</v>
      </c>
    </row>
    <row r="175" spans="1:40" x14ac:dyDescent="0.25">
      <c r="A175" s="68" t="s">
        <v>3</v>
      </c>
      <c r="B175" s="93" t="s">
        <v>441</v>
      </c>
      <c r="C175" s="94"/>
      <c r="D175" s="68" t="s">
        <v>33</v>
      </c>
      <c r="F175" s="93" t="s">
        <v>33</v>
      </c>
      <c r="G175" s="95"/>
      <c r="H175" s="95"/>
      <c r="I175" s="95"/>
      <c r="J175" s="95"/>
      <c r="K175" s="95"/>
      <c r="L175" s="94"/>
      <c r="M175" s="68" t="s">
        <v>113</v>
      </c>
      <c r="N175" s="93" t="s">
        <v>114</v>
      </c>
      <c r="O175" s="95"/>
      <c r="P175" s="94"/>
      <c r="Q175" s="68" t="s">
        <v>148</v>
      </c>
      <c r="R175" s="68" t="s">
        <v>149</v>
      </c>
      <c r="S175" s="68" t="s">
        <v>38</v>
      </c>
      <c r="T175" s="69">
        <v>73000000</v>
      </c>
      <c r="U175" s="69">
        <v>0</v>
      </c>
      <c r="V175" s="69">
        <v>25000000</v>
      </c>
      <c r="W175" s="69">
        <v>0</v>
      </c>
      <c r="X175" s="69">
        <v>0</v>
      </c>
      <c r="Y175" s="69">
        <v>48000000</v>
      </c>
      <c r="Z175" s="69">
        <v>0</v>
      </c>
      <c r="AA175" s="69">
        <v>48000000</v>
      </c>
      <c r="AB175" s="69">
        <v>0</v>
      </c>
      <c r="AC175" s="69">
        <v>0</v>
      </c>
      <c r="AD175" s="69">
        <v>0</v>
      </c>
      <c r="AE175" s="69">
        <v>0</v>
      </c>
      <c r="AF175" s="69">
        <v>0</v>
      </c>
      <c r="AG175" s="69">
        <v>0</v>
      </c>
      <c r="AH175" s="69">
        <v>0</v>
      </c>
      <c r="AI175" s="69">
        <v>0</v>
      </c>
      <c r="AJ175" s="69">
        <v>0</v>
      </c>
      <c r="AK175" s="69">
        <v>0</v>
      </c>
      <c r="AL175" s="69">
        <v>0</v>
      </c>
      <c r="AM175" s="69">
        <v>0</v>
      </c>
      <c r="AN175" s="69">
        <v>0</v>
      </c>
    </row>
    <row r="176" spans="1:40" x14ac:dyDescent="0.25">
      <c r="A176" s="68" t="s">
        <v>41</v>
      </c>
      <c r="B176" s="93" t="s">
        <v>42</v>
      </c>
      <c r="C176" s="94"/>
      <c r="D176" s="68" t="s">
        <v>33</v>
      </c>
      <c r="F176" s="93" t="s">
        <v>33</v>
      </c>
      <c r="G176" s="95"/>
      <c r="H176" s="95"/>
      <c r="I176" s="95"/>
      <c r="J176" s="95"/>
      <c r="K176" s="95"/>
      <c r="L176" s="94"/>
      <c r="M176" s="68" t="s">
        <v>113</v>
      </c>
      <c r="N176" s="93" t="s">
        <v>114</v>
      </c>
      <c r="O176" s="95"/>
      <c r="P176" s="94"/>
      <c r="Q176" s="68" t="s">
        <v>148</v>
      </c>
      <c r="R176" s="68" t="s">
        <v>149</v>
      </c>
      <c r="S176" s="68" t="s">
        <v>38</v>
      </c>
      <c r="T176" s="69">
        <v>73000000</v>
      </c>
      <c r="U176" s="69">
        <v>0</v>
      </c>
      <c r="V176" s="69">
        <v>25000000</v>
      </c>
      <c r="W176" s="69">
        <v>0</v>
      </c>
      <c r="X176" s="69">
        <v>0</v>
      </c>
      <c r="Y176" s="69">
        <v>48000000</v>
      </c>
      <c r="Z176" s="69">
        <v>0</v>
      </c>
      <c r="AA176" s="69">
        <v>48000000</v>
      </c>
      <c r="AB176" s="69">
        <v>0</v>
      </c>
      <c r="AC176" s="69">
        <v>0</v>
      </c>
      <c r="AD176" s="69">
        <v>0</v>
      </c>
      <c r="AE176" s="69">
        <v>0</v>
      </c>
      <c r="AF176" s="69">
        <v>0</v>
      </c>
      <c r="AG176" s="69">
        <v>0</v>
      </c>
      <c r="AH176" s="69">
        <v>0</v>
      </c>
      <c r="AI176" s="69">
        <v>0</v>
      </c>
      <c r="AJ176" s="69">
        <v>0</v>
      </c>
      <c r="AK176" s="69">
        <v>0</v>
      </c>
      <c r="AL176" s="69">
        <v>0</v>
      </c>
      <c r="AM176" s="69">
        <v>0</v>
      </c>
      <c r="AN176" s="69">
        <v>0</v>
      </c>
    </row>
    <row r="177" spans="1:40" x14ac:dyDescent="0.25">
      <c r="A177" s="68" t="s">
        <v>41</v>
      </c>
      <c r="B177" s="93" t="s">
        <v>42</v>
      </c>
      <c r="C177" s="94"/>
      <c r="D177" s="68" t="s">
        <v>43</v>
      </c>
      <c r="F177" s="93" t="s">
        <v>44</v>
      </c>
      <c r="G177" s="95"/>
      <c r="H177" s="95"/>
      <c r="I177" s="95"/>
      <c r="J177" s="95"/>
      <c r="K177" s="95"/>
      <c r="L177" s="94"/>
      <c r="M177" s="68" t="s">
        <v>113</v>
      </c>
      <c r="N177" s="93" t="s">
        <v>114</v>
      </c>
      <c r="O177" s="95"/>
      <c r="P177" s="94"/>
      <c r="Q177" s="68" t="s">
        <v>148</v>
      </c>
      <c r="R177" s="68" t="s">
        <v>149</v>
      </c>
      <c r="S177" s="68" t="s">
        <v>38</v>
      </c>
      <c r="T177" s="69">
        <v>73000000</v>
      </c>
      <c r="U177" s="69">
        <v>0</v>
      </c>
      <c r="V177" s="69">
        <v>25000000</v>
      </c>
      <c r="W177" s="69">
        <v>0</v>
      </c>
      <c r="X177" s="69">
        <v>0</v>
      </c>
      <c r="Y177" s="69">
        <v>48000000</v>
      </c>
      <c r="Z177" s="69" t="s">
        <v>33</v>
      </c>
      <c r="AA177" s="69" t="s">
        <v>33</v>
      </c>
      <c r="AB177" s="69">
        <v>0</v>
      </c>
      <c r="AC177" s="69">
        <v>0</v>
      </c>
      <c r="AD177" s="69">
        <v>0</v>
      </c>
      <c r="AE177" s="69">
        <v>0</v>
      </c>
      <c r="AF177" s="69">
        <v>0</v>
      </c>
      <c r="AG177" s="69">
        <v>0</v>
      </c>
      <c r="AH177" s="69">
        <v>0</v>
      </c>
      <c r="AI177" s="69">
        <v>48000000</v>
      </c>
      <c r="AJ177" s="69">
        <v>0</v>
      </c>
      <c r="AK177" s="69">
        <v>0</v>
      </c>
      <c r="AL177" s="69">
        <v>0</v>
      </c>
      <c r="AM177" s="69">
        <v>0</v>
      </c>
      <c r="AN177" s="69">
        <v>0</v>
      </c>
    </row>
    <row r="178" spans="1:40" x14ac:dyDescent="0.25">
      <c r="A178" s="68" t="s">
        <v>3</v>
      </c>
      <c r="B178" s="93" t="s">
        <v>441</v>
      </c>
      <c r="C178" s="94"/>
      <c r="D178" s="68" t="s">
        <v>33</v>
      </c>
      <c r="F178" s="93" t="s">
        <v>33</v>
      </c>
      <c r="G178" s="95"/>
      <c r="H178" s="95"/>
      <c r="I178" s="95"/>
      <c r="J178" s="95"/>
      <c r="K178" s="95"/>
      <c r="L178" s="94"/>
      <c r="M178" s="68" t="s">
        <v>138</v>
      </c>
      <c r="N178" s="93" t="s">
        <v>139</v>
      </c>
      <c r="O178" s="95"/>
      <c r="P178" s="94"/>
      <c r="Q178" s="68" t="s">
        <v>148</v>
      </c>
      <c r="R178" s="68" t="s">
        <v>149</v>
      </c>
      <c r="S178" s="68" t="s">
        <v>38</v>
      </c>
      <c r="T178" s="69">
        <v>51450000</v>
      </c>
      <c r="U178" s="69">
        <v>25000000</v>
      </c>
      <c r="V178" s="69">
        <v>0</v>
      </c>
      <c r="W178" s="69">
        <v>0</v>
      </c>
      <c r="X178" s="69">
        <v>0</v>
      </c>
      <c r="Y178" s="69">
        <v>76450000</v>
      </c>
      <c r="Z178" s="69">
        <v>0</v>
      </c>
      <c r="AA178" s="69">
        <v>76450000</v>
      </c>
      <c r="AB178" s="69">
        <v>0</v>
      </c>
      <c r="AC178" s="69">
        <v>0</v>
      </c>
      <c r="AD178" s="69">
        <v>0</v>
      </c>
      <c r="AE178" s="69">
        <v>0</v>
      </c>
      <c r="AF178" s="69">
        <v>0</v>
      </c>
      <c r="AG178" s="69">
        <v>0</v>
      </c>
      <c r="AH178" s="69">
        <v>0</v>
      </c>
      <c r="AI178" s="69">
        <v>0</v>
      </c>
      <c r="AJ178" s="69">
        <v>0</v>
      </c>
      <c r="AK178" s="69">
        <v>0</v>
      </c>
      <c r="AL178" s="69">
        <v>0</v>
      </c>
      <c r="AM178" s="69">
        <v>0</v>
      </c>
      <c r="AN178" s="69">
        <v>0</v>
      </c>
    </row>
    <row r="179" spans="1:40" x14ac:dyDescent="0.25">
      <c r="A179" s="68" t="s">
        <v>41</v>
      </c>
      <c r="B179" s="93" t="s">
        <v>42</v>
      </c>
      <c r="C179" s="94"/>
      <c r="D179" s="68" t="s">
        <v>33</v>
      </c>
      <c r="F179" s="93" t="s">
        <v>33</v>
      </c>
      <c r="G179" s="95"/>
      <c r="H179" s="95"/>
      <c r="I179" s="95"/>
      <c r="J179" s="95"/>
      <c r="K179" s="95"/>
      <c r="L179" s="94"/>
      <c r="M179" s="68" t="s">
        <v>138</v>
      </c>
      <c r="N179" s="93" t="s">
        <v>139</v>
      </c>
      <c r="O179" s="95"/>
      <c r="P179" s="94"/>
      <c r="Q179" s="68" t="s">
        <v>148</v>
      </c>
      <c r="R179" s="68" t="s">
        <v>149</v>
      </c>
      <c r="S179" s="68" t="s">
        <v>38</v>
      </c>
      <c r="T179" s="69">
        <v>51450000</v>
      </c>
      <c r="U179" s="69">
        <v>25000000</v>
      </c>
      <c r="V179" s="69">
        <v>0</v>
      </c>
      <c r="W179" s="69">
        <v>0</v>
      </c>
      <c r="X179" s="69">
        <v>0</v>
      </c>
      <c r="Y179" s="69">
        <v>76450000</v>
      </c>
      <c r="Z179" s="69">
        <v>0</v>
      </c>
      <c r="AA179" s="69">
        <v>76450000</v>
      </c>
      <c r="AB179" s="69">
        <v>0</v>
      </c>
      <c r="AC179" s="69">
        <v>0</v>
      </c>
      <c r="AD179" s="69">
        <v>0</v>
      </c>
      <c r="AE179" s="69">
        <v>0</v>
      </c>
      <c r="AF179" s="69">
        <v>0</v>
      </c>
      <c r="AG179" s="69">
        <v>0</v>
      </c>
      <c r="AH179" s="69">
        <v>0</v>
      </c>
      <c r="AI179" s="69">
        <v>0</v>
      </c>
      <c r="AJ179" s="69">
        <v>0</v>
      </c>
      <c r="AK179" s="69">
        <v>0</v>
      </c>
      <c r="AL179" s="69">
        <v>0</v>
      </c>
      <c r="AM179" s="69">
        <v>0</v>
      </c>
      <c r="AN179" s="69">
        <v>0</v>
      </c>
    </row>
    <row r="180" spans="1:40" x14ac:dyDescent="0.25">
      <c r="A180" s="68" t="s">
        <v>41</v>
      </c>
      <c r="B180" s="93" t="s">
        <v>42</v>
      </c>
      <c r="C180" s="94"/>
      <c r="D180" s="68" t="s">
        <v>43</v>
      </c>
      <c r="F180" s="93" t="s">
        <v>44</v>
      </c>
      <c r="G180" s="95"/>
      <c r="H180" s="95"/>
      <c r="I180" s="95"/>
      <c r="J180" s="95"/>
      <c r="K180" s="95"/>
      <c r="L180" s="94"/>
      <c r="M180" s="68" t="s">
        <v>138</v>
      </c>
      <c r="N180" s="93" t="s">
        <v>139</v>
      </c>
      <c r="O180" s="95"/>
      <c r="P180" s="94"/>
      <c r="Q180" s="68" t="s">
        <v>148</v>
      </c>
      <c r="R180" s="68" t="s">
        <v>149</v>
      </c>
      <c r="S180" s="68" t="s">
        <v>38</v>
      </c>
      <c r="T180" s="69">
        <v>51450000</v>
      </c>
      <c r="U180" s="69">
        <v>25000000</v>
      </c>
      <c r="V180" s="69">
        <v>0</v>
      </c>
      <c r="W180" s="69">
        <v>0</v>
      </c>
      <c r="X180" s="69">
        <v>0</v>
      </c>
      <c r="Y180" s="69">
        <v>76450000</v>
      </c>
      <c r="Z180" s="69" t="s">
        <v>33</v>
      </c>
      <c r="AA180" s="69" t="s">
        <v>33</v>
      </c>
      <c r="AB180" s="69">
        <v>0</v>
      </c>
      <c r="AC180" s="69">
        <v>0</v>
      </c>
      <c r="AD180" s="69">
        <v>0</v>
      </c>
      <c r="AE180" s="69">
        <v>0</v>
      </c>
      <c r="AF180" s="69">
        <v>0</v>
      </c>
      <c r="AG180" s="69">
        <v>0</v>
      </c>
      <c r="AH180" s="69">
        <v>0</v>
      </c>
      <c r="AI180" s="69">
        <v>76450000</v>
      </c>
      <c r="AJ180" s="69">
        <v>0</v>
      </c>
      <c r="AK180" s="69">
        <v>0</v>
      </c>
      <c r="AL180" s="69">
        <v>0</v>
      </c>
      <c r="AM180" s="69">
        <v>0</v>
      </c>
      <c r="AN180" s="69">
        <v>0</v>
      </c>
    </row>
    <row r="181" spans="1:40" x14ac:dyDescent="0.25">
      <c r="A181" s="68" t="s">
        <v>3</v>
      </c>
      <c r="B181" s="93" t="s">
        <v>441</v>
      </c>
      <c r="C181" s="94"/>
      <c r="D181" s="68" t="s">
        <v>33</v>
      </c>
      <c r="F181" s="93" t="s">
        <v>33</v>
      </c>
      <c r="G181" s="95"/>
      <c r="H181" s="95"/>
      <c r="I181" s="95"/>
      <c r="J181" s="95"/>
      <c r="K181" s="95"/>
      <c r="L181" s="94"/>
      <c r="M181" s="68" t="s">
        <v>142</v>
      </c>
      <c r="N181" s="93" t="s">
        <v>143</v>
      </c>
      <c r="O181" s="95"/>
      <c r="P181" s="94"/>
      <c r="Q181" s="68" t="s">
        <v>148</v>
      </c>
      <c r="R181" s="68" t="s">
        <v>149</v>
      </c>
      <c r="S181" s="68" t="s">
        <v>38</v>
      </c>
      <c r="T181" s="69">
        <v>20000000</v>
      </c>
      <c r="U181" s="69">
        <v>0</v>
      </c>
      <c r="V181" s="69">
        <v>0</v>
      </c>
      <c r="W181" s="69">
        <v>0</v>
      </c>
      <c r="X181" s="69">
        <v>0</v>
      </c>
      <c r="Y181" s="69">
        <v>20000000</v>
      </c>
      <c r="Z181" s="69">
        <v>0</v>
      </c>
      <c r="AA181" s="69">
        <v>20000000</v>
      </c>
      <c r="AB181" s="69">
        <v>0</v>
      </c>
      <c r="AC181" s="69">
        <v>0</v>
      </c>
      <c r="AD181" s="69">
        <v>0</v>
      </c>
      <c r="AE181" s="69">
        <v>0</v>
      </c>
      <c r="AF181" s="69">
        <v>0</v>
      </c>
      <c r="AG181" s="69">
        <v>0</v>
      </c>
      <c r="AH181" s="69">
        <v>0</v>
      </c>
      <c r="AI181" s="69">
        <v>0</v>
      </c>
      <c r="AJ181" s="69">
        <v>0</v>
      </c>
      <c r="AK181" s="69">
        <v>0</v>
      </c>
      <c r="AL181" s="69">
        <v>0</v>
      </c>
      <c r="AM181" s="69">
        <v>0</v>
      </c>
      <c r="AN181" s="69">
        <v>0</v>
      </c>
    </row>
    <row r="182" spans="1:40" x14ac:dyDescent="0.25">
      <c r="A182" s="68" t="s">
        <v>41</v>
      </c>
      <c r="B182" s="93" t="s">
        <v>42</v>
      </c>
      <c r="C182" s="94"/>
      <c r="D182" s="68" t="s">
        <v>33</v>
      </c>
      <c r="F182" s="93" t="s">
        <v>33</v>
      </c>
      <c r="G182" s="95"/>
      <c r="H182" s="95"/>
      <c r="I182" s="95"/>
      <c r="J182" s="95"/>
      <c r="K182" s="95"/>
      <c r="L182" s="94"/>
      <c r="M182" s="68" t="s">
        <v>142</v>
      </c>
      <c r="N182" s="93" t="s">
        <v>143</v>
      </c>
      <c r="O182" s="95"/>
      <c r="P182" s="94"/>
      <c r="Q182" s="68" t="s">
        <v>148</v>
      </c>
      <c r="R182" s="68" t="s">
        <v>149</v>
      </c>
      <c r="S182" s="68" t="s">
        <v>38</v>
      </c>
      <c r="T182" s="69">
        <v>20000000</v>
      </c>
      <c r="U182" s="69">
        <v>0</v>
      </c>
      <c r="V182" s="69">
        <v>0</v>
      </c>
      <c r="W182" s="69">
        <v>0</v>
      </c>
      <c r="X182" s="69">
        <v>0</v>
      </c>
      <c r="Y182" s="69">
        <v>20000000</v>
      </c>
      <c r="Z182" s="69">
        <v>0</v>
      </c>
      <c r="AA182" s="69">
        <v>20000000</v>
      </c>
      <c r="AB182" s="69">
        <v>0</v>
      </c>
      <c r="AC182" s="69">
        <v>0</v>
      </c>
      <c r="AD182" s="69">
        <v>0</v>
      </c>
      <c r="AE182" s="69">
        <v>0</v>
      </c>
      <c r="AF182" s="69">
        <v>0</v>
      </c>
      <c r="AG182" s="69">
        <v>0</v>
      </c>
      <c r="AH182" s="69">
        <v>0</v>
      </c>
      <c r="AI182" s="69">
        <v>0</v>
      </c>
      <c r="AJ182" s="69">
        <v>0</v>
      </c>
      <c r="AK182" s="69">
        <v>0</v>
      </c>
      <c r="AL182" s="69">
        <v>0</v>
      </c>
      <c r="AM182" s="69">
        <v>0</v>
      </c>
      <c r="AN182" s="69">
        <v>0</v>
      </c>
    </row>
    <row r="183" spans="1:40" x14ac:dyDescent="0.25">
      <c r="A183" s="68" t="s">
        <v>41</v>
      </c>
      <c r="B183" s="93" t="s">
        <v>42</v>
      </c>
      <c r="C183" s="94"/>
      <c r="D183" s="68" t="s">
        <v>43</v>
      </c>
      <c r="F183" s="93" t="s">
        <v>44</v>
      </c>
      <c r="G183" s="95"/>
      <c r="H183" s="95"/>
      <c r="I183" s="95"/>
      <c r="J183" s="95"/>
      <c r="K183" s="95"/>
      <c r="L183" s="94"/>
      <c r="M183" s="68" t="s">
        <v>142</v>
      </c>
      <c r="N183" s="93" t="s">
        <v>143</v>
      </c>
      <c r="O183" s="95"/>
      <c r="P183" s="94"/>
      <c r="Q183" s="68" t="s">
        <v>148</v>
      </c>
      <c r="R183" s="68" t="s">
        <v>149</v>
      </c>
      <c r="S183" s="68" t="s">
        <v>38</v>
      </c>
      <c r="T183" s="69">
        <v>20000000</v>
      </c>
      <c r="U183" s="69">
        <v>0</v>
      </c>
      <c r="V183" s="69">
        <v>0</v>
      </c>
      <c r="W183" s="69">
        <v>0</v>
      </c>
      <c r="X183" s="69">
        <v>0</v>
      </c>
      <c r="Y183" s="69">
        <v>20000000</v>
      </c>
      <c r="Z183" s="69" t="s">
        <v>33</v>
      </c>
      <c r="AA183" s="69" t="s">
        <v>33</v>
      </c>
      <c r="AB183" s="69">
        <v>0</v>
      </c>
      <c r="AC183" s="69">
        <v>0</v>
      </c>
      <c r="AD183" s="69">
        <v>0</v>
      </c>
      <c r="AE183" s="69">
        <v>0</v>
      </c>
      <c r="AF183" s="69">
        <v>0</v>
      </c>
      <c r="AG183" s="69">
        <v>0</v>
      </c>
      <c r="AH183" s="69">
        <v>0</v>
      </c>
      <c r="AI183" s="69">
        <v>20000000</v>
      </c>
      <c r="AJ183" s="69">
        <v>0</v>
      </c>
      <c r="AK183" s="69">
        <v>0</v>
      </c>
      <c r="AL183" s="69">
        <v>0</v>
      </c>
      <c r="AM183" s="69">
        <v>0</v>
      </c>
      <c r="AN183" s="69">
        <v>0</v>
      </c>
    </row>
    <row r="184" spans="1:40" x14ac:dyDescent="0.25">
      <c r="A184" s="68" t="s">
        <v>3</v>
      </c>
      <c r="B184" s="93" t="s">
        <v>441</v>
      </c>
      <c r="C184" s="94"/>
      <c r="D184" s="68" t="s">
        <v>33</v>
      </c>
      <c r="F184" s="93" t="s">
        <v>33</v>
      </c>
      <c r="G184" s="95"/>
      <c r="H184" s="95"/>
      <c r="I184" s="95"/>
      <c r="J184" s="95"/>
      <c r="K184" s="95"/>
      <c r="L184" s="94"/>
      <c r="M184" s="68" t="s">
        <v>151</v>
      </c>
      <c r="N184" s="93" t="s">
        <v>152</v>
      </c>
      <c r="O184" s="95"/>
      <c r="P184" s="94"/>
      <c r="Q184" s="68" t="s">
        <v>36</v>
      </c>
      <c r="R184" s="68" t="s">
        <v>37</v>
      </c>
      <c r="S184" s="68" t="s">
        <v>38</v>
      </c>
      <c r="T184" s="69">
        <v>20880300000</v>
      </c>
      <c r="U184" s="69">
        <v>0</v>
      </c>
      <c r="V184" s="69">
        <v>0</v>
      </c>
      <c r="W184" s="69">
        <v>0</v>
      </c>
      <c r="X184" s="69">
        <v>0</v>
      </c>
      <c r="Y184" s="69">
        <v>20880300000</v>
      </c>
      <c r="Z184" s="69">
        <v>20880300000</v>
      </c>
      <c r="AA184" s="69">
        <v>0</v>
      </c>
      <c r="AB184" s="69">
        <v>0</v>
      </c>
      <c r="AC184" s="69">
        <v>0</v>
      </c>
      <c r="AD184" s="69">
        <v>0</v>
      </c>
      <c r="AE184" s="69">
        <v>0</v>
      </c>
      <c r="AF184" s="69">
        <v>0</v>
      </c>
      <c r="AG184" s="69">
        <v>0</v>
      </c>
      <c r="AH184" s="69">
        <v>0</v>
      </c>
      <c r="AI184" s="69">
        <v>0</v>
      </c>
      <c r="AJ184" s="69">
        <v>0</v>
      </c>
      <c r="AK184" s="69">
        <v>0</v>
      </c>
      <c r="AL184" s="69">
        <v>0</v>
      </c>
      <c r="AM184" s="69">
        <v>0</v>
      </c>
      <c r="AN184" s="69">
        <v>0</v>
      </c>
    </row>
    <row r="185" spans="1:40" x14ac:dyDescent="0.25">
      <c r="A185" s="68" t="s">
        <v>3</v>
      </c>
      <c r="B185" s="93" t="s">
        <v>441</v>
      </c>
      <c r="C185" s="94"/>
      <c r="D185" s="68" t="s">
        <v>33</v>
      </c>
      <c r="F185" s="93" t="s">
        <v>33</v>
      </c>
      <c r="G185" s="95"/>
      <c r="H185" s="95"/>
      <c r="I185" s="95"/>
      <c r="J185" s="95"/>
      <c r="K185" s="95"/>
      <c r="L185" s="94"/>
      <c r="M185" s="68" t="s">
        <v>151</v>
      </c>
      <c r="N185" s="93" t="s">
        <v>152</v>
      </c>
      <c r="O185" s="95"/>
      <c r="P185" s="94"/>
      <c r="Q185" s="68" t="s">
        <v>148</v>
      </c>
      <c r="R185" s="68" t="s">
        <v>149</v>
      </c>
      <c r="S185" s="68" t="s">
        <v>38</v>
      </c>
      <c r="T185" s="69">
        <v>189450000</v>
      </c>
      <c r="U185" s="69">
        <v>0</v>
      </c>
      <c r="V185" s="69">
        <v>0</v>
      </c>
      <c r="W185" s="69">
        <v>0</v>
      </c>
      <c r="X185" s="69">
        <v>0</v>
      </c>
      <c r="Y185" s="69">
        <v>189450000</v>
      </c>
      <c r="Z185" s="69">
        <v>189450000</v>
      </c>
      <c r="AA185" s="69">
        <v>0</v>
      </c>
      <c r="AB185" s="69">
        <v>0</v>
      </c>
      <c r="AC185" s="69">
        <v>0</v>
      </c>
      <c r="AD185" s="69">
        <v>0</v>
      </c>
      <c r="AE185" s="69">
        <v>0</v>
      </c>
      <c r="AF185" s="69">
        <v>0</v>
      </c>
      <c r="AG185" s="69">
        <v>0</v>
      </c>
      <c r="AH185" s="69">
        <v>0</v>
      </c>
      <c r="AI185" s="69">
        <v>0</v>
      </c>
      <c r="AJ185" s="69">
        <v>0</v>
      </c>
      <c r="AK185" s="69">
        <v>0</v>
      </c>
      <c r="AL185" s="69">
        <v>0</v>
      </c>
      <c r="AM185" s="69">
        <v>0</v>
      </c>
      <c r="AN185" s="69">
        <v>0</v>
      </c>
    </row>
    <row r="186" spans="1:40" x14ac:dyDescent="0.25">
      <c r="A186" s="68" t="s">
        <v>3</v>
      </c>
      <c r="B186" s="93" t="s">
        <v>441</v>
      </c>
      <c r="C186" s="94"/>
      <c r="D186" s="68" t="s">
        <v>33</v>
      </c>
      <c r="F186" s="93" t="s">
        <v>33</v>
      </c>
      <c r="G186" s="95"/>
      <c r="H186" s="95"/>
      <c r="I186" s="95"/>
      <c r="J186" s="95"/>
      <c r="K186" s="95"/>
      <c r="L186" s="94"/>
      <c r="M186" s="68" t="s">
        <v>155</v>
      </c>
      <c r="N186" s="93" t="s">
        <v>156</v>
      </c>
      <c r="O186" s="95"/>
      <c r="P186" s="94"/>
      <c r="Q186" s="68" t="s">
        <v>36</v>
      </c>
      <c r="R186" s="68" t="s">
        <v>37</v>
      </c>
      <c r="S186" s="68" t="s">
        <v>38</v>
      </c>
      <c r="T186" s="69">
        <v>138900000</v>
      </c>
      <c r="U186" s="69">
        <v>0</v>
      </c>
      <c r="V186" s="69">
        <v>0</v>
      </c>
      <c r="W186" s="69">
        <v>0</v>
      </c>
      <c r="X186" s="69">
        <v>0</v>
      </c>
      <c r="Y186" s="69">
        <v>138900000</v>
      </c>
      <c r="Z186" s="69">
        <v>138900000</v>
      </c>
      <c r="AA186" s="69">
        <v>0</v>
      </c>
      <c r="AB186" s="69">
        <v>0</v>
      </c>
      <c r="AC186" s="69">
        <v>0</v>
      </c>
      <c r="AD186" s="69">
        <v>0</v>
      </c>
      <c r="AE186" s="69">
        <v>0</v>
      </c>
      <c r="AF186" s="69">
        <v>0</v>
      </c>
      <c r="AG186" s="69">
        <v>0</v>
      </c>
      <c r="AH186" s="69">
        <v>0</v>
      </c>
      <c r="AI186" s="69">
        <v>0</v>
      </c>
      <c r="AJ186" s="69">
        <v>0</v>
      </c>
      <c r="AK186" s="69">
        <v>0</v>
      </c>
      <c r="AL186" s="69">
        <v>0</v>
      </c>
      <c r="AM186" s="69">
        <v>0</v>
      </c>
      <c r="AN186" s="69">
        <v>0</v>
      </c>
    </row>
    <row r="187" spans="1:40" x14ac:dyDescent="0.25">
      <c r="A187" s="68" t="s">
        <v>3</v>
      </c>
      <c r="B187" s="93" t="s">
        <v>441</v>
      </c>
      <c r="C187" s="94"/>
      <c r="D187" s="68" t="s">
        <v>33</v>
      </c>
      <c r="F187" s="93" t="s">
        <v>33</v>
      </c>
      <c r="G187" s="95"/>
      <c r="H187" s="95"/>
      <c r="I187" s="95"/>
      <c r="J187" s="95"/>
      <c r="K187" s="95"/>
      <c r="L187" s="94"/>
      <c r="M187" s="68" t="s">
        <v>157</v>
      </c>
      <c r="N187" s="93" t="s">
        <v>158</v>
      </c>
      <c r="O187" s="95"/>
      <c r="P187" s="94"/>
      <c r="Q187" s="68" t="s">
        <v>36</v>
      </c>
      <c r="R187" s="68" t="s">
        <v>37</v>
      </c>
      <c r="S187" s="68" t="s">
        <v>38</v>
      </c>
      <c r="T187" s="69">
        <v>68976000</v>
      </c>
      <c r="U187" s="69">
        <v>0</v>
      </c>
      <c r="V187" s="69">
        <v>0</v>
      </c>
      <c r="W187" s="69">
        <v>0</v>
      </c>
      <c r="X187" s="69">
        <v>0</v>
      </c>
      <c r="Y187" s="69">
        <v>68976000</v>
      </c>
      <c r="Z187" s="69">
        <v>0</v>
      </c>
      <c r="AA187" s="69">
        <v>68976000</v>
      </c>
      <c r="AB187" s="69">
        <v>0</v>
      </c>
      <c r="AC187" s="69">
        <v>0</v>
      </c>
      <c r="AD187" s="69">
        <v>0</v>
      </c>
      <c r="AE187" s="69">
        <v>0</v>
      </c>
      <c r="AF187" s="69">
        <v>0</v>
      </c>
      <c r="AG187" s="69">
        <v>0</v>
      </c>
      <c r="AH187" s="69">
        <v>0</v>
      </c>
      <c r="AI187" s="69">
        <v>0</v>
      </c>
      <c r="AJ187" s="69">
        <v>0</v>
      </c>
      <c r="AK187" s="69">
        <v>0</v>
      </c>
      <c r="AL187" s="69">
        <v>0</v>
      </c>
      <c r="AM187" s="69">
        <v>0</v>
      </c>
      <c r="AN187" s="69">
        <v>0</v>
      </c>
    </row>
    <row r="188" spans="1:40" x14ac:dyDescent="0.25">
      <c r="A188" s="68" t="s">
        <v>41</v>
      </c>
      <c r="B188" s="93" t="s">
        <v>42</v>
      </c>
      <c r="C188" s="94"/>
      <c r="D188" s="68" t="s">
        <v>33</v>
      </c>
      <c r="F188" s="93" t="s">
        <v>33</v>
      </c>
      <c r="G188" s="95"/>
      <c r="H188" s="95"/>
      <c r="I188" s="95"/>
      <c r="J188" s="95"/>
      <c r="K188" s="95"/>
      <c r="L188" s="94"/>
      <c r="M188" s="68" t="s">
        <v>157</v>
      </c>
      <c r="N188" s="93" t="s">
        <v>158</v>
      </c>
      <c r="O188" s="95"/>
      <c r="P188" s="94"/>
      <c r="Q188" s="68" t="s">
        <v>36</v>
      </c>
      <c r="R188" s="68" t="s">
        <v>37</v>
      </c>
      <c r="S188" s="68" t="s">
        <v>38</v>
      </c>
      <c r="T188" s="69">
        <v>68976000</v>
      </c>
      <c r="U188" s="69">
        <v>0</v>
      </c>
      <c r="V188" s="69">
        <v>0</v>
      </c>
      <c r="W188" s="69">
        <v>0</v>
      </c>
      <c r="X188" s="69">
        <v>0</v>
      </c>
      <c r="Y188" s="69">
        <v>68976000</v>
      </c>
      <c r="Z188" s="69">
        <v>0</v>
      </c>
      <c r="AA188" s="69">
        <v>68976000</v>
      </c>
      <c r="AB188" s="69">
        <v>0</v>
      </c>
      <c r="AC188" s="69">
        <v>0</v>
      </c>
      <c r="AD188" s="69">
        <v>0</v>
      </c>
      <c r="AE188" s="69">
        <v>0</v>
      </c>
      <c r="AF188" s="69">
        <v>0</v>
      </c>
      <c r="AG188" s="69">
        <v>0</v>
      </c>
      <c r="AH188" s="69">
        <v>0</v>
      </c>
      <c r="AI188" s="69">
        <v>0</v>
      </c>
      <c r="AJ188" s="69">
        <v>0</v>
      </c>
      <c r="AK188" s="69">
        <v>0</v>
      </c>
      <c r="AL188" s="69">
        <v>0</v>
      </c>
      <c r="AM188" s="69">
        <v>0</v>
      </c>
      <c r="AN188" s="69">
        <v>0</v>
      </c>
    </row>
    <row r="189" spans="1:40" x14ac:dyDescent="0.25">
      <c r="A189" s="68" t="s">
        <v>41</v>
      </c>
      <c r="B189" s="93" t="s">
        <v>42</v>
      </c>
      <c r="C189" s="94"/>
      <c r="D189" s="68" t="s">
        <v>43</v>
      </c>
      <c r="F189" s="93" t="s">
        <v>44</v>
      </c>
      <c r="G189" s="95"/>
      <c r="H189" s="95"/>
      <c r="I189" s="95"/>
      <c r="J189" s="95"/>
      <c r="K189" s="95"/>
      <c r="L189" s="94"/>
      <c r="M189" s="68" t="s">
        <v>157</v>
      </c>
      <c r="N189" s="93" t="s">
        <v>158</v>
      </c>
      <c r="O189" s="95"/>
      <c r="P189" s="94"/>
      <c r="Q189" s="68" t="s">
        <v>36</v>
      </c>
      <c r="R189" s="68" t="s">
        <v>37</v>
      </c>
      <c r="S189" s="68" t="s">
        <v>38</v>
      </c>
      <c r="T189" s="69">
        <v>68976000</v>
      </c>
      <c r="U189" s="69">
        <v>0</v>
      </c>
      <c r="V189" s="69">
        <v>0</v>
      </c>
      <c r="W189" s="69">
        <v>0</v>
      </c>
      <c r="X189" s="69">
        <v>0</v>
      </c>
      <c r="Y189" s="69">
        <v>68976000</v>
      </c>
      <c r="Z189" s="69" t="s">
        <v>33</v>
      </c>
      <c r="AA189" s="69" t="s">
        <v>33</v>
      </c>
      <c r="AB189" s="69">
        <v>0</v>
      </c>
      <c r="AC189" s="69">
        <v>0</v>
      </c>
      <c r="AD189" s="69">
        <v>0</v>
      </c>
      <c r="AE189" s="69">
        <v>0</v>
      </c>
      <c r="AF189" s="69">
        <v>0</v>
      </c>
      <c r="AG189" s="69">
        <v>0</v>
      </c>
      <c r="AH189" s="69">
        <v>0</v>
      </c>
      <c r="AI189" s="69">
        <v>68976000</v>
      </c>
      <c r="AJ189" s="69">
        <v>0</v>
      </c>
      <c r="AK189" s="69">
        <v>0</v>
      </c>
      <c r="AL189" s="69">
        <v>0</v>
      </c>
      <c r="AM189" s="69">
        <v>0</v>
      </c>
      <c r="AN189" s="69">
        <v>0</v>
      </c>
    </row>
    <row r="190" spans="1:40" x14ac:dyDescent="0.25">
      <c r="A190" s="68" t="s">
        <v>3</v>
      </c>
      <c r="B190" s="93" t="s">
        <v>441</v>
      </c>
      <c r="C190" s="94"/>
      <c r="D190" s="68" t="s">
        <v>33</v>
      </c>
      <c r="F190" s="93" t="s">
        <v>33</v>
      </c>
      <c r="G190" s="95"/>
      <c r="H190" s="95"/>
      <c r="I190" s="95"/>
      <c r="J190" s="95"/>
      <c r="K190" s="95"/>
      <c r="L190" s="94"/>
      <c r="M190" s="68" t="s">
        <v>159</v>
      </c>
      <c r="N190" s="93" t="s">
        <v>160</v>
      </c>
      <c r="O190" s="95"/>
      <c r="P190" s="94"/>
      <c r="Q190" s="68" t="s">
        <v>36</v>
      </c>
      <c r="R190" s="68" t="s">
        <v>37</v>
      </c>
      <c r="S190" s="68" t="s">
        <v>38</v>
      </c>
      <c r="T190" s="69">
        <v>69924000</v>
      </c>
      <c r="U190" s="69">
        <v>0</v>
      </c>
      <c r="V190" s="69">
        <v>0</v>
      </c>
      <c r="W190" s="69">
        <v>0</v>
      </c>
      <c r="X190" s="69">
        <v>0</v>
      </c>
      <c r="Y190" s="69">
        <v>69924000</v>
      </c>
      <c r="Z190" s="69">
        <v>0</v>
      </c>
      <c r="AA190" s="69">
        <v>69924000</v>
      </c>
      <c r="AB190" s="69">
        <v>0</v>
      </c>
      <c r="AC190" s="69">
        <v>0</v>
      </c>
      <c r="AD190" s="69">
        <v>0</v>
      </c>
      <c r="AE190" s="69">
        <v>0</v>
      </c>
      <c r="AF190" s="69">
        <v>0</v>
      </c>
      <c r="AG190" s="69">
        <v>0</v>
      </c>
      <c r="AH190" s="69">
        <v>0</v>
      </c>
      <c r="AI190" s="69">
        <v>0</v>
      </c>
      <c r="AJ190" s="69">
        <v>0</v>
      </c>
      <c r="AK190" s="69">
        <v>0</v>
      </c>
      <c r="AL190" s="69">
        <v>0</v>
      </c>
      <c r="AM190" s="69">
        <v>0</v>
      </c>
      <c r="AN190" s="69">
        <v>0</v>
      </c>
    </row>
    <row r="191" spans="1:40" x14ac:dyDescent="0.25">
      <c r="A191" s="68" t="s">
        <v>41</v>
      </c>
      <c r="B191" s="93" t="s">
        <v>42</v>
      </c>
      <c r="C191" s="94"/>
      <c r="D191" s="68" t="s">
        <v>33</v>
      </c>
      <c r="F191" s="93" t="s">
        <v>33</v>
      </c>
      <c r="G191" s="95"/>
      <c r="H191" s="95"/>
      <c r="I191" s="95"/>
      <c r="J191" s="95"/>
      <c r="K191" s="95"/>
      <c r="L191" s="94"/>
      <c r="M191" s="68" t="s">
        <v>159</v>
      </c>
      <c r="N191" s="93" t="s">
        <v>160</v>
      </c>
      <c r="O191" s="95"/>
      <c r="P191" s="94"/>
      <c r="Q191" s="68" t="s">
        <v>36</v>
      </c>
      <c r="R191" s="68" t="s">
        <v>37</v>
      </c>
      <c r="S191" s="68" t="s">
        <v>38</v>
      </c>
      <c r="T191" s="69">
        <v>69924000</v>
      </c>
      <c r="U191" s="69">
        <v>0</v>
      </c>
      <c r="V191" s="69">
        <v>0</v>
      </c>
      <c r="W191" s="69">
        <v>0</v>
      </c>
      <c r="X191" s="69">
        <v>0</v>
      </c>
      <c r="Y191" s="69">
        <v>69924000</v>
      </c>
      <c r="Z191" s="69">
        <v>0</v>
      </c>
      <c r="AA191" s="69">
        <v>69924000</v>
      </c>
      <c r="AB191" s="69">
        <v>0</v>
      </c>
      <c r="AC191" s="69">
        <v>0</v>
      </c>
      <c r="AD191" s="69">
        <v>0</v>
      </c>
      <c r="AE191" s="69">
        <v>0</v>
      </c>
      <c r="AF191" s="69">
        <v>0</v>
      </c>
      <c r="AG191" s="69">
        <v>0</v>
      </c>
      <c r="AH191" s="69">
        <v>0</v>
      </c>
      <c r="AI191" s="69">
        <v>0</v>
      </c>
      <c r="AJ191" s="69">
        <v>0</v>
      </c>
      <c r="AK191" s="69">
        <v>0</v>
      </c>
      <c r="AL191" s="69">
        <v>0</v>
      </c>
      <c r="AM191" s="69">
        <v>0</v>
      </c>
      <c r="AN191" s="69">
        <v>0</v>
      </c>
    </row>
    <row r="192" spans="1:40" x14ac:dyDescent="0.25">
      <c r="A192" s="68" t="s">
        <v>41</v>
      </c>
      <c r="B192" s="93" t="s">
        <v>42</v>
      </c>
      <c r="C192" s="94"/>
      <c r="D192" s="68" t="s">
        <v>43</v>
      </c>
      <c r="F192" s="93" t="s">
        <v>44</v>
      </c>
      <c r="G192" s="95"/>
      <c r="H192" s="95"/>
      <c r="I192" s="95"/>
      <c r="J192" s="95"/>
      <c r="K192" s="95"/>
      <c r="L192" s="94"/>
      <c r="M192" s="68" t="s">
        <v>159</v>
      </c>
      <c r="N192" s="93" t="s">
        <v>160</v>
      </c>
      <c r="O192" s="95"/>
      <c r="P192" s="94"/>
      <c r="Q192" s="68" t="s">
        <v>36</v>
      </c>
      <c r="R192" s="68" t="s">
        <v>37</v>
      </c>
      <c r="S192" s="68" t="s">
        <v>38</v>
      </c>
      <c r="T192" s="69">
        <v>69924000</v>
      </c>
      <c r="U192" s="69">
        <v>0</v>
      </c>
      <c r="V192" s="69">
        <v>0</v>
      </c>
      <c r="W192" s="69">
        <v>0</v>
      </c>
      <c r="X192" s="69">
        <v>0</v>
      </c>
      <c r="Y192" s="69">
        <v>69924000</v>
      </c>
      <c r="Z192" s="69" t="s">
        <v>33</v>
      </c>
      <c r="AA192" s="69" t="s">
        <v>33</v>
      </c>
      <c r="AB192" s="69">
        <v>0</v>
      </c>
      <c r="AC192" s="69">
        <v>0</v>
      </c>
      <c r="AD192" s="69">
        <v>0</v>
      </c>
      <c r="AE192" s="69">
        <v>0</v>
      </c>
      <c r="AF192" s="69">
        <v>0</v>
      </c>
      <c r="AG192" s="69">
        <v>0</v>
      </c>
      <c r="AH192" s="69">
        <v>0</v>
      </c>
      <c r="AI192" s="69">
        <v>69924000</v>
      </c>
      <c r="AJ192" s="69">
        <v>0</v>
      </c>
      <c r="AK192" s="69">
        <v>0</v>
      </c>
      <c r="AL192" s="69">
        <v>0</v>
      </c>
      <c r="AM192" s="69">
        <v>0</v>
      </c>
      <c r="AN192" s="69">
        <v>0</v>
      </c>
    </row>
    <row r="193" spans="1:40" x14ac:dyDescent="0.25">
      <c r="A193" s="68" t="s">
        <v>3</v>
      </c>
      <c r="B193" s="93" t="s">
        <v>441</v>
      </c>
      <c r="C193" s="94"/>
      <c r="D193" s="68" t="s">
        <v>33</v>
      </c>
      <c r="F193" s="93" t="s">
        <v>33</v>
      </c>
      <c r="G193" s="95"/>
      <c r="H193" s="95"/>
      <c r="I193" s="95"/>
      <c r="J193" s="95"/>
      <c r="K193" s="95"/>
      <c r="L193" s="94"/>
      <c r="M193" s="68" t="s">
        <v>161</v>
      </c>
      <c r="N193" s="93" t="s">
        <v>162</v>
      </c>
      <c r="O193" s="95"/>
      <c r="P193" s="94"/>
      <c r="Q193" s="68" t="s">
        <v>36</v>
      </c>
      <c r="R193" s="68" t="s">
        <v>37</v>
      </c>
      <c r="S193" s="68" t="s">
        <v>38</v>
      </c>
      <c r="T193" s="69">
        <v>20000000</v>
      </c>
      <c r="U193" s="69">
        <v>0</v>
      </c>
      <c r="V193" s="69">
        <v>0</v>
      </c>
      <c r="W193" s="69">
        <v>0</v>
      </c>
      <c r="X193" s="69">
        <v>0</v>
      </c>
      <c r="Y193" s="69">
        <v>20000000</v>
      </c>
      <c r="Z193" s="69">
        <v>0</v>
      </c>
      <c r="AA193" s="69">
        <v>20000000</v>
      </c>
      <c r="AB193" s="69">
        <v>0</v>
      </c>
      <c r="AC193" s="69">
        <v>0</v>
      </c>
      <c r="AD193" s="69">
        <v>0</v>
      </c>
      <c r="AE193" s="69">
        <v>0</v>
      </c>
      <c r="AF193" s="69">
        <v>0</v>
      </c>
      <c r="AG193" s="69">
        <v>0</v>
      </c>
      <c r="AH193" s="69">
        <v>0</v>
      </c>
      <c r="AI193" s="69">
        <v>0</v>
      </c>
      <c r="AJ193" s="69">
        <v>0</v>
      </c>
      <c r="AK193" s="69">
        <v>0</v>
      </c>
      <c r="AL193" s="69">
        <v>0</v>
      </c>
      <c r="AM193" s="69">
        <v>0</v>
      </c>
      <c r="AN193" s="69">
        <v>0</v>
      </c>
    </row>
    <row r="194" spans="1:40" x14ac:dyDescent="0.25">
      <c r="A194" s="68" t="s">
        <v>41</v>
      </c>
      <c r="B194" s="93" t="s">
        <v>42</v>
      </c>
      <c r="C194" s="94"/>
      <c r="D194" s="68" t="s">
        <v>33</v>
      </c>
      <c r="F194" s="93" t="s">
        <v>33</v>
      </c>
      <c r="G194" s="95"/>
      <c r="H194" s="95"/>
      <c r="I194" s="95"/>
      <c r="J194" s="95"/>
      <c r="K194" s="95"/>
      <c r="L194" s="94"/>
      <c r="M194" s="68" t="s">
        <v>161</v>
      </c>
      <c r="N194" s="93" t="s">
        <v>162</v>
      </c>
      <c r="O194" s="95"/>
      <c r="P194" s="94"/>
      <c r="Q194" s="68" t="s">
        <v>36</v>
      </c>
      <c r="R194" s="68" t="s">
        <v>37</v>
      </c>
      <c r="S194" s="68" t="s">
        <v>38</v>
      </c>
      <c r="T194" s="69">
        <v>20000000</v>
      </c>
      <c r="U194" s="69">
        <v>0</v>
      </c>
      <c r="V194" s="69">
        <v>0</v>
      </c>
      <c r="W194" s="69">
        <v>0</v>
      </c>
      <c r="X194" s="69">
        <v>0</v>
      </c>
      <c r="Y194" s="69">
        <v>20000000</v>
      </c>
      <c r="Z194" s="69">
        <v>0</v>
      </c>
      <c r="AA194" s="69">
        <v>20000000</v>
      </c>
      <c r="AB194" s="69">
        <v>0</v>
      </c>
      <c r="AC194" s="69">
        <v>0</v>
      </c>
      <c r="AD194" s="69">
        <v>0</v>
      </c>
      <c r="AE194" s="69">
        <v>0</v>
      </c>
      <c r="AF194" s="69">
        <v>0</v>
      </c>
      <c r="AG194" s="69">
        <v>0</v>
      </c>
      <c r="AH194" s="69">
        <v>0</v>
      </c>
      <c r="AI194" s="69">
        <v>0</v>
      </c>
      <c r="AJ194" s="69">
        <v>0</v>
      </c>
      <c r="AK194" s="69">
        <v>0</v>
      </c>
      <c r="AL194" s="69">
        <v>0</v>
      </c>
      <c r="AM194" s="69">
        <v>0</v>
      </c>
      <c r="AN194" s="69">
        <v>0</v>
      </c>
    </row>
    <row r="195" spans="1:40" x14ac:dyDescent="0.25">
      <c r="A195" s="68" t="s">
        <v>41</v>
      </c>
      <c r="B195" s="93" t="s">
        <v>42</v>
      </c>
      <c r="C195" s="94"/>
      <c r="D195" s="68" t="s">
        <v>43</v>
      </c>
      <c r="F195" s="93" t="s">
        <v>44</v>
      </c>
      <c r="G195" s="95"/>
      <c r="H195" s="95"/>
      <c r="I195" s="95"/>
      <c r="J195" s="95"/>
      <c r="K195" s="95"/>
      <c r="L195" s="94"/>
      <c r="M195" s="68" t="s">
        <v>161</v>
      </c>
      <c r="N195" s="93" t="s">
        <v>162</v>
      </c>
      <c r="O195" s="95"/>
      <c r="P195" s="94"/>
      <c r="Q195" s="68" t="s">
        <v>36</v>
      </c>
      <c r="R195" s="68" t="s">
        <v>37</v>
      </c>
      <c r="S195" s="68" t="s">
        <v>38</v>
      </c>
      <c r="T195" s="69">
        <v>20000000</v>
      </c>
      <c r="U195" s="69">
        <v>0</v>
      </c>
      <c r="V195" s="69">
        <v>0</v>
      </c>
      <c r="W195" s="69">
        <v>0</v>
      </c>
      <c r="X195" s="69">
        <v>0</v>
      </c>
      <c r="Y195" s="69">
        <v>20000000</v>
      </c>
      <c r="Z195" s="69" t="s">
        <v>33</v>
      </c>
      <c r="AA195" s="69" t="s">
        <v>33</v>
      </c>
      <c r="AB195" s="69">
        <v>0</v>
      </c>
      <c r="AC195" s="69">
        <v>0</v>
      </c>
      <c r="AD195" s="69">
        <v>0</v>
      </c>
      <c r="AE195" s="69">
        <v>0</v>
      </c>
      <c r="AF195" s="69">
        <v>0</v>
      </c>
      <c r="AG195" s="69">
        <v>0</v>
      </c>
      <c r="AH195" s="69">
        <v>0</v>
      </c>
      <c r="AI195" s="69">
        <v>14171699</v>
      </c>
      <c r="AJ195" s="69">
        <v>5828301</v>
      </c>
      <c r="AK195" s="69">
        <v>0</v>
      </c>
      <c r="AL195" s="69">
        <v>0</v>
      </c>
      <c r="AM195" s="69">
        <v>0</v>
      </c>
      <c r="AN195" s="69">
        <v>0</v>
      </c>
    </row>
    <row r="196" spans="1:40" x14ac:dyDescent="0.25">
      <c r="A196" s="68" t="s">
        <v>3</v>
      </c>
      <c r="B196" s="93" t="s">
        <v>441</v>
      </c>
      <c r="C196" s="94"/>
      <c r="D196" s="68" t="s">
        <v>33</v>
      </c>
      <c r="F196" s="93" t="s">
        <v>33</v>
      </c>
      <c r="G196" s="95"/>
      <c r="H196" s="95"/>
      <c r="I196" s="95"/>
      <c r="J196" s="95"/>
      <c r="K196" s="95"/>
      <c r="L196" s="94"/>
      <c r="M196" s="68" t="s">
        <v>163</v>
      </c>
      <c r="N196" s="93" t="s">
        <v>164</v>
      </c>
      <c r="O196" s="95"/>
      <c r="P196" s="94"/>
      <c r="Q196" s="68" t="s">
        <v>36</v>
      </c>
      <c r="R196" s="68" t="s">
        <v>37</v>
      </c>
      <c r="S196" s="68" t="s">
        <v>38</v>
      </c>
      <c r="T196" s="69">
        <v>20000000</v>
      </c>
      <c r="U196" s="69">
        <v>0</v>
      </c>
      <c r="V196" s="69">
        <v>0</v>
      </c>
      <c r="W196" s="69">
        <v>0</v>
      </c>
      <c r="X196" s="69">
        <v>0</v>
      </c>
      <c r="Y196" s="69">
        <v>20000000</v>
      </c>
      <c r="Z196" s="69">
        <v>20000000</v>
      </c>
      <c r="AA196" s="69">
        <v>0</v>
      </c>
      <c r="AB196" s="69">
        <v>0</v>
      </c>
      <c r="AC196" s="69">
        <v>0</v>
      </c>
      <c r="AD196" s="69">
        <v>0</v>
      </c>
      <c r="AE196" s="69">
        <v>0</v>
      </c>
      <c r="AF196" s="69">
        <v>0</v>
      </c>
      <c r="AG196" s="69">
        <v>0</v>
      </c>
      <c r="AH196" s="69">
        <v>0</v>
      </c>
      <c r="AI196" s="69">
        <v>0</v>
      </c>
      <c r="AJ196" s="69">
        <v>0</v>
      </c>
      <c r="AK196" s="69">
        <v>0</v>
      </c>
      <c r="AL196" s="69">
        <v>0</v>
      </c>
      <c r="AM196" s="69">
        <v>0</v>
      </c>
      <c r="AN196" s="69">
        <v>0</v>
      </c>
    </row>
    <row r="197" spans="1:40" x14ac:dyDescent="0.25">
      <c r="A197" s="68" t="s">
        <v>3</v>
      </c>
      <c r="B197" s="93" t="s">
        <v>441</v>
      </c>
      <c r="C197" s="94"/>
      <c r="D197" s="68" t="s">
        <v>33</v>
      </c>
      <c r="F197" s="93" t="s">
        <v>33</v>
      </c>
      <c r="G197" s="95"/>
      <c r="H197" s="95"/>
      <c r="I197" s="95"/>
      <c r="J197" s="95"/>
      <c r="K197" s="95"/>
      <c r="L197" s="94"/>
      <c r="M197" s="68" t="s">
        <v>165</v>
      </c>
      <c r="N197" s="93" t="s">
        <v>166</v>
      </c>
      <c r="O197" s="95"/>
      <c r="P197" s="94"/>
      <c r="Q197" s="68" t="s">
        <v>36</v>
      </c>
      <c r="R197" s="68" t="s">
        <v>37</v>
      </c>
      <c r="S197" s="68" t="s">
        <v>38</v>
      </c>
      <c r="T197" s="69">
        <v>276300000</v>
      </c>
      <c r="U197" s="69">
        <v>0</v>
      </c>
      <c r="V197" s="69">
        <v>0</v>
      </c>
      <c r="W197" s="69">
        <v>0</v>
      </c>
      <c r="X197" s="69">
        <v>0</v>
      </c>
      <c r="Y197" s="69">
        <v>276300000</v>
      </c>
      <c r="Z197" s="69">
        <v>0</v>
      </c>
      <c r="AA197" s="69">
        <v>276300000</v>
      </c>
      <c r="AB197" s="69">
        <v>0</v>
      </c>
      <c r="AC197" s="69">
        <v>0</v>
      </c>
      <c r="AD197" s="69">
        <v>0</v>
      </c>
      <c r="AE197" s="69">
        <v>0</v>
      </c>
      <c r="AF197" s="69">
        <v>0</v>
      </c>
      <c r="AG197" s="69">
        <v>0</v>
      </c>
      <c r="AH197" s="69">
        <v>0</v>
      </c>
      <c r="AI197" s="69">
        <v>0</v>
      </c>
      <c r="AJ197" s="69">
        <v>0</v>
      </c>
      <c r="AK197" s="69">
        <v>0</v>
      </c>
      <c r="AL197" s="69">
        <v>0</v>
      </c>
      <c r="AM197" s="69">
        <v>0</v>
      </c>
      <c r="AN197" s="69">
        <v>0</v>
      </c>
    </row>
    <row r="198" spans="1:40" x14ac:dyDescent="0.25">
      <c r="A198" s="68" t="s">
        <v>41</v>
      </c>
      <c r="B198" s="93" t="s">
        <v>42</v>
      </c>
      <c r="C198" s="94"/>
      <c r="D198" s="68" t="s">
        <v>33</v>
      </c>
      <c r="F198" s="93" t="s">
        <v>33</v>
      </c>
      <c r="G198" s="95"/>
      <c r="H198" s="95"/>
      <c r="I198" s="95"/>
      <c r="J198" s="95"/>
      <c r="K198" s="95"/>
      <c r="L198" s="94"/>
      <c r="M198" s="68" t="s">
        <v>165</v>
      </c>
      <c r="N198" s="93" t="s">
        <v>166</v>
      </c>
      <c r="O198" s="95"/>
      <c r="P198" s="94"/>
      <c r="Q198" s="68" t="s">
        <v>36</v>
      </c>
      <c r="R198" s="68" t="s">
        <v>37</v>
      </c>
      <c r="S198" s="68" t="s">
        <v>38</v>
      </c>
      <c r="T198" s="69">
        <v>276300000</v>
      </c>
      <c r="U198" s="69">
        <v>0</v>
      </c>
      <c r="V198" s="69">
        <v>0</v>
      </c>
      <c r="W198" s="69">
        <v>0</v>
      </c>
      <c r="X198" s="69">
        <v>0</v>
      </c>
      <c r="Y198" s="69">
        <v>276300000</v>
      </c>
      <c r="Z198" s="69">
        <v>0</v>
      </c>
      <c r="AA198" s="69">
        <v>276300000</v>
      </c>
      <c r="AB198" s="69">
        <v>0</v>
      </c>
      <c r="AC198" s="69">
        <v>0</v>
      </c>
      <c r="AD198" s="69">
        <v>0</v>
      </c>
      <c r="AE198" s="69">
        <v>0</v>
      </c>
      <c r="AF198" s="69">
        <v>0</v>
      </c>
      <c r="AG198" s="69">
        <v>0</v>
      </c>
      <c r="AH198" s="69">
        <v>0</v>
      </c>
      <c r="AI198" s="69">
        <v>0</v>
      </c>
      <c r="AJ198" s="69">
        <v>0</v>
      </c>
      <c r="AK198" s="69">
        <v>0</v>
      </c>
      <c r="AL198" s="69">
        <v>0</v>
      </c>
      <c r="AM198" s="69">
        <v>0</v>
      </c>
      <c r="AN198" s="69">
        <v>0</v>
      </c>
    </row>
    <row r="199" spans="1:40" x14ac:dyDescent="0.25">
      <c r="A199" s="68" t="s">
        <v>41</v>
      </c>
      <c r="B199" s="93" t="s">
        <v>42</v>
      </c>
      <c r="C199" s="94"/>
      <c r="D199" s="68" t="s">
        <v>43</v>
      </c>
      <c r="F199" s="93" t="s">
        <v>44</v>
      </c>
      <c r="G199" s="95"/>
      <c r="H199" s="95"/>
      <c r="I199" s="95"/>
      <c r="J199" s="95"/>
      <c r="K199" s="95"/>
      <c r="L199" s="94"/>
      <c r="M199" s="68" t="s">
        <v>165</v>
      </c>
      <c r="N199" s="93" t="s">
        <v>166</v>
      </c>
      <c r="O199" s="95"/>
      <c r="P199" s="94"/>
      <c r="Q199" s="68" t="s">
        <v>36</v>
      </c>
      <c r="R199" s="68" t="s">
        <v>37</v>
      </c>
      <c r="S199" s="68" t="s">
        <v>38</v>
      </c>
      <c r="T199" s="69">
        <v>276300000</v>
      </c>
      <c r="U199" s="69">
        <v>0</v>
      </c>
      <c r="V199" s="69">
        <v>0</v>
      </c>
      <c r="W199" s="69">
        <v>0</v>
      </c>
      <c r="X199" s="69">
        <v>0</v>
      </c>
      <c r="Y199" s="69">
        <v>276300000</v>
      </c>
      <c r="Z199" s="69" t="s">
        <v>33</v>
      </c>
      <c r="AA199" s="69" t="s">
        <v>33</v>
      </c>
      <c r="AB199" s="69">
        <v>0</v>
      </c>
      <c r="AC199" s="69">
        <v>0</v>
      </c>
      <c r="AD199" s="69">
        <v>0</v>
      </c>
      <c r="AE199" s="69">
        <v>0</v>
      </c>
      <c r="AF199" s="69">
        <v>0</v>
      </c>
      <c r="AG199" s="69">
        <v>0</v>
      </c>
      <c r="AH199" s="69">
        <v>0</v>
      </c>
      <c r="AI199" s="69">
        <v>276300000</v>
      </c>
      <c r="AJ199" s="69">
        <v>0</v>
      </c>
      <c r="AK199" s="69">
        <v>0</v>
      </c>
      <c r="AL199" s="69">
        <v>0</v>
      </c>
      <c r="AM199" s="69">
        <v>0</v>
      </c>
      <c r="AN199" s="69">
        <v>0</v>
      </c>
    </row>
    <row r="200" spans="1:40" x14ac:dyDescent="0.25">
      <c r="A200" s="68" t="s">
        <v>3</v>
      </c>
      <c r="B200" s="93" t="s">
        <v>441</v>
      </c>
      <c r="C200" s="94"/>
      <c r="D200" s="68" t="s">
        <v>33</v>
      </c>
      <c r="F200" s="93" t="s">
        <v>33</v>
      </c>
      <c r="G200" s="95"/>
      <c r="H200" s="95"/>
      <c r="I200" s="95"/>
      <c r="J200" s="95"/>
      <c r="K200" s="95"/>
      <c r="L200" s="94"/>
      <c r="M200" s="68" t="s">
        <v>167</v>
      </c>
      <c r="N200" s="93" t="s">
        <v>168</v>
      </c>
      <c r="O200" s="95"/>
      <c r="P200" s="94"/>
      <c r="Q200" s="68" t="s">
        <v>36</v>
      </c>
      <c r="R200" s="68" t="s">
        <v>37</v>
      </c>
      <c r="S200" s="68" t="s">
        <v>38</v>
      </c>
      <c r="T200" s="69">
        <v>1300000</v>
      </c>
      <c r="U200" s="69">
        <v>0</v>
      </c>
      <c r="V200" s="69">
        <v>0</v>
      </c>
      <c r="W200" s="69">
        <v>0</v>
      </c>
      <c r="X200" s="69">
        <v>0</v>
      </c>
      <c r="Y200" s="69">
        <v>1300000</v>
      </c>
      <c r="Z200" s="69">
        <v>0</v>
      </c>
      <c r="AA200" s="69">
        <v>1300000</v>
      </c>
      <c r="AB200" s="69">
        <v>0</v>
      </c>
      <c r="AC200" s="69">
        <v>0</v>
      </c>
      <c r="AD200" s="69">
        <v>0</v>
      </c>
      <c r="AE200" s="69">
        <v>0</v>
      </c>
      <c r="AF200" s="69">
        <v>0</v>
      </c>
      <c r="AG200" s="69">
        <v>0</v>
      </c>
      <c r="AH200" s="69">
        <v>0</v>
      </c>
      <c r="AI200" s="69">
        <v>0</v>
      </c>
      <c r="AJ200" s="69">
        <v>0</v>
      </c>
      <c r="AK200" s="69">
        <v>0</v>
      </c>
      <c r="AL200" s="69">
        <v>0</v>
      </c>
      <c r="AM200" s="69">
        <v>0</v>
      </c>
      <c r="AN200" s="69">
        <v>0</v>
      </c>
    </row>
    <row r="201" spans="1:40" x14ac:dyDescent="0.25">
      <c r="A201" s="68" t="s">
        <v>41</v>
      </c>
      <c r="B201" s="93" t="s">
        <v>42</v>
      </c>
      <c r="C201" s="94"/>
      <c r="D201" s="68" t="s">
        <v>33</v>
      </c>
      <c r="F201" s="93" t="s">
        <v>33</v>
      </c>
      <c r="G201" s="95"/>
      <c r="H201" s="95"/>
      <c r="I201" s="95"/>
      <c r="J201" s="95"/>
      <c r="K201" s="95"/>
      <c r="L201" s="94"/>
      <c r="M201" s="68" t="s">
        <v>167</v>
      </c>
      <c r="N201" s="93" t="s">
        <v>168</v>
      </c>
      <c r="O201" s="95"/>
      <c r="P201" s="94"/>
      <c r="Q201" s="68" t="s">
        <v>36</v>
      </c>
      <c r="R201" s="68" t="s">
        <v>37</v>
      </c>
      <c r="S201" s="68" t="s">
        <v>38</v>
      </c>
      <c r="T201" s="69">
        <v>1300000</v>
      </c>
      <c r="U201" s="69">
        <v>0</v>
      </c>
      <c r="V201" s="69">
        <v>0</v>
      </c>
      <c r="W201" s="69">
        <v>0</v>
      </c>
      <c r="X201" s="69">
        <v>0</v>
      </c>
      <c r="Y201" s="69">
        <v>1300000</v>
      </c>
      <c r="Z201" s="69">
        <v>0</v>
      </c>
      <c r="AA201" s="69">
        <v>1300000</v>
      </c>
      <c r="AB201" s="69">
        <v>0</v>
      </c>
      <c r="AC201" s="69">
        <v>0</v>
      </c>
      <c r="AD201" s="69">
        <v>0</v>
      </c>
      <c r="AE201" s="69">
        <v>0</v>
      </c>
      <c r="AF201" s="69">
        <v>0</v>
      </c>
      <c r="AG201" s="69">
        <v>0</v>
      </c>
      <c r="AH201" s="69">
        <v>0</v>
      </c>
      <c r="AI201" s="69">
        <v>0</v>
      </c>
      <c r="AJ201" s="69">
        <v>0</v>
      </c>
      <c r="AK201" s="69">
        <v>0</v>
      </c>
      <c r="AL201" s="69">
        <v>0</v>
      </c>
      <c r="AM201" s="69">
        <v>0</v>
      </c>
      <c r="AN201" s="69">
        <v>0</v>
      </c>
    </row>
    <row r="202" spans="1:40" x14ac:dyDescent="0.25">
      <c r="A202" s="68" t="s">
        <v>41</v>
      </c>
      <c r="B202" s="93" t="s">
        <v>42</v>
      </c>
      <c r="C202" s="94"/>
      <c r="D202" s="68" t="s">
        <v>43</v>
      </c>
      <c r="F202" s="93" t="s">
        <v>44</v>
      </c>
      <c r="G202" s="95"/>
      <c r="H202" s="95"/>
      <c r="I202" s="95"/>
      <c r="J202" s="95"/>
      <c r="K202" s="95"/>
      <c r="L202" s="94"/>
      <c r="M202" s="68" t="s">
        <v>167</v>
      </c>
      <c r="N202" s="93" t="s">
        <v>168</v>
      </c>
      <c r="O202" s="95"/>
      <c r="P202" s="94"/>
      <c r="Q202" s="68" t="s">
        <v>36</v>
      </c>
      <c r="R202" s="68" t="s">
        <v>37</v>
      </c>
      <c r="S202" s="68" t="s">
        <v>38</v>
      </c>
      <c r="T202" s="69">
        <v>1300000</v>
      </c>
      <c r="U202" s="69">
        <v>0</v>
      </c>
      <c r="V202" s="69">
        <v>0</v>
      </c>
      <c r="W202" s="69">
        <v>0</v>
      </c>
      <c r="X202" s="69">
        <v>0</v>
      </c>
      <c r="Y202" s="69">
        <v>1300000</v>
      </c>
      <c r="Z202" s="69" t="s">
        <v>33</v>
      </c>
      <c r="AA202" s="69" t="s">
        <v>33</v>
      </c>
      <c r="AB202" s="69">
        <v>0</v>
      </c>
      <c r="AC202" s="69">
        <v>0</v>
      </c>
      <c r="AD202" s="69">
        <v>0</v>
      </c>
      <c r="AE202" s="69">
        <v>0</v>
      </c>
      <c r="AF202" s="69">
        <v>0</v>
      </c>
      <c r="AG202" s="69">
        <v>0</v>
      </c>
      <c r="AH202" s="69">
        <v>0</v>
      </c>
      <c r="AI202" s="69">
        <v>1300000</v>
      </c>
      <c r="AJ202" s="69">
        <v>0</v>
      </c>
      <c r="AK202" s="69">
        <v>0</v>
      </c>
      <c r="AL202" s="69">
        <v>0</v>
      </c>
      <c r="AM202" s="69">
        <v>0</v>
      </c>
      <c r="AN202" s="69">
        <v>0</v>
      </c>
    </row>
    <row r="203" spans="1:40" x14ac:dyDescent="0.25">
      <c r="A203" s="68" t="s">
        <v>3</v>
      </c>
      <c r="B203" s="93" t="s">
        <v>441</v>
      </c>
      <c r="C203" s="94"/>
      <c r="D203" s="68" t="s">
        <v>33</v>
      </c>
      <c r="F203" s="93" t="s">
        <v>33</v>
      </c>
      <c r="G203" s="95"/>
      <c r="H203" s="95"/>
      <c r="I203" s="95"/>
      <c r="J203" s="95"/>
      <c r="K203" s="95"/>
      <c r="L203" s="94"/>
      <c r="M203" s="68" t="s">
        <v>169</v>
      </c>
      <c r="N203" s="93" t="s">
        <v>170</v>
      </c>
      <c r="O203" s="95"/>
      <c r="P203" s="94"/>
      <c r="Q203" s="68" t="s">
        <v>36</v>
      </c>
      <c r="R203" s="68" t="s">
        <v>37</v>
      </c>
      <c r="S203" s="68" t="s">
        <v>38</v>
      </c>
      <c r="T203" s="69">
        <v>277600000</v>
      </c>
      <c r="U203" s="69">
        <v>0</v>
      </c>
      <c r="V203" s="69">
        <v>0</v>
      </c>
      <c r="W203" s="69">
        <v>0</v>
      </c>
      <c r="X203" s="69">
        <v>0</v>
      </c>
      <c r="Y203" s="69">
        <v>277600000</v>
      </c>
      <c r="Z203" s="69">
        <v>277600000</v>
      </c>
      <c r="AA203" s="69">
        <v>0</v>
      </c>
      <c r="AB203" s="69">
        <v>0</v>
      </c>
      <c r="AC203" s="69">
        <v>0</v>
      </c>
      <c r="AD203" s="69">
        <v>0</v>
      </c>
      <c r="AE203" s="69">
        <v>0</v>
      </c>
      <c r="AF203" s="69">
        <v>0</v>
      </c>
      <c r="AG203" s="69">
        <v>0</v>
      </c>
      <c r="AH203" s="69">
        <v>0</v>
      </c>
      <c r="AI203" s="69">
        <v>0</v>
      </c>
      <c r="AJ203" s="69">
        <v>0</v>
      </c>
      <c r="AK203" s="69">
        <v>0</v>
      </c>
      <c r="AL203" s="69">
        <v>0</v>
      </c>
      <c r="AM203" s="69">
        <v>0</v>
      </c>
      <c r="AN203" s="69">
        <v>0</v>
      </c>
    </row>
    <row r="204" spans="1:40" x14ac:dyDescent="0.25">
      <c r="A204" s="68" t="s">
        <v>3</v>
      </c>
      <c r="B204" s="93" t="s">
        <v>441</v>
      </c>
      <c r="C204" s="94"/>
      <c r="D204" s="68" t="s">
        <v>33</v>
      </c>
      <c r="F204" s="93" t="s">
        <v>33</v>
      </c>
      <c r="G204" s="95"/>
      <c r="H204" s="95"/>
      <c r="I204" s="95"/>
      <c r="J204" s="95"/>
      <c r="K204" s="95"/>
      <c r="L204" s="94"/>
      <c r="M204" s="68" t="s">
        <v>435</v>
      </c>
      <c r="N204" s="93" t="s">
        <v>436</v>
      </c>
      <c r="O204" s="95"/>
      <c r="P204" s="94"/>
      <c r="Q204" s="68" t="s">
        <v>36</v>
      </c>
      <c r="R204" s="68" t="s">
        <v>37</v>
      </c>
      <c r="S204" s="68" t="s">
        <v>38</v>
      </c>
      <c r="T204" s="69">
        <v>1000000</v>
      </c>
      <c r="U204" s="69">
        <v>0</v>
      </c>
      <c r="V204" s="69">
        <v>0</v>
      </c>
      <c r="W204" s="69">
        <v>0</v>
      </c>
      <c r="X204" s="69">
        <v>0</v>
      </c>
      <c r="Y204" s="69">
        <v>1000000</v>
      </c>
      <c r="Z204" s="69">
        <v>0</v>
      </c>
      <c r="AA204" s="69">
        <v>1000000</v>
      </c>
      <c r="AB204" s="69">
        <v>0</v>
      </c>
      <c r="AC204" s="69">
        <v>0</v>
      </c>
      <c r="AD204" s="69">
        <v>0</v>
      </c>
      <c r="AE204" s="69">
        <v>0</v>
      </c>
      <c r="AF204" s="69">
        <v>0</v>
      </c>
      <c r="AG204" s="69">
        <v>0</v>
      </c>
      <c r="AH204" s="69">
        <v>0</v>
      </c>
      <c r="AI204" s="69">
        <v>0</v>
      </c>
      <c r="AJ204" s="69">
        <v>0</v>
      </c>
      <c r="AK204" s="69">
        <v>0</v>
      </c>
      <c r="AL204" s="69">
        <v>0</v>
      </c>
      <c r="AM204" s="69">
        <v>0</v>
      </c>
      <c r="AN204" s="69">
        <v>0</v>
      </c>
    </row>
    <row r="205" spans="1:40" x14ac:dyDescent="0.25">
      <c r="A205" s="68" t="s">
        <v>41</v>
      </c>
      <c r="B205" s="93" t="s">
        <v>42</v>
      </c>
      <c r="C205" s="94"/>
      <c r="D205" s="68" t="s">
        <v>33</v>
      </c>
      <c r="F205" s="93" t="s">
        <v>33</v>
      </c>
      <c r="G205" s="95"/>
      <c r="H205" s="95"/>
      <c r="I205" s="95"/>
      <c r="J205" s="95"/>
      <c r="K205" s="95"/>
      <c r="L205" s="94"/>
      <c r="M205" s="68" t="s">
        <v>435</v>
      </c>
      <c r="N205" s="93" t="s">
        <v>436</v>
      </c>
      <c r="O205" s="95"/>
      <c r="P205" s="94"/>
      <c r="Q205" s="68" t="s">
        <v>36</v>
      </c>
      <c r="R205" s="68" t="s">
        <v>37</v>
      </c>
      <c r="S205" s="68" t="s">
        <v>38</v>
      </c>
      <c r="T205" s="69">
        <v>1000000</v>
      </c>
      <c r="U205" s="69">
        <v>0</v>
      </c>
      <c r="V205" s="69">
        <v>0</v>
      </c>
      <c r="W205" s="69">
        <v>0</v>
      </c>
      <c r="X205" s="69">
        <v>0</v>
      </c>
      <c r="Y205" s="69">
        <v>1000000</v>
      </c>
      <c r="Z205" s="69">
        <v>0</v>
      </c>
      <c r="AA205" s="69">
        <v>1000000</v>
      </c>
      <c r="AB205" s="69">
        <v>0</v>
      </c>
      <c r="AC205" s="69">
        <v>0</v>
      </c>
      <c r="AD205" s="69">
        <v>0</v>
      </c>
      <c r="AE205" s="69">
        <v>0</v>
      </c>
      <c r="AF205" s="69">
        <v>0</v>
      </c>
      <c r="AG205" s="69">
        <v>0</v>
      </c>
      <c r="AH205" s="69">
        <v>0</v>
      </c>
      <c r="AI205" s="69">
        <v>0</v>
      </c>
      <c r="AJ205" s="69">
        <v>0</v>
      </c>
      <c r="AK205" s="69">
        <v>0</v>
      </c>
      <c r="AL205" s="69">
        <v>0</v>
      </c>
      <c r="AM205" s="69">
        <v>0</v>
      </c>
      <c r="AN205" s="69">
        <v>0</v>
      </c>
    </row>
    <row r="206" spans="1:40" x14ac:dyDescent="0.25">
      <c r="A206" s="68" t="s">
        <v>41</v>
      </c>
      <c r="B206" s="93" t="s">
        <v>42</v>
      </c>
      <c r="C206" s="94"/>
      <c r="D206" s="68" t="s">
        <v>43</v>
      </c>
      <c r="F206" s="93" t="s">
        <v>44</v>
      </c>
      <c r="G206" s="95"/>
      <c r="H206" s="95"/>
      <c r="I206" s="95"/>
      <c r="J206" s="95"/>
      <c r="K206" s="95"/>
      <c r="L206" s="94"/>
      <c r="M206" s="68" t="s">
        <v>435</v>
      </c>
      <c r="N206" s="93" t="s">
        <v>436</v>
      </c>
      <c r="O206" s="95"/>
      <c r="P206" s="94"/>
      <c r="Q206" s="68" t="s">
        <v>36</v>
      </c>
      <c r="R206" s="68" t="s">
        <v>37</v>
      </c>
      <c r="S206" s="68" t="s">
        <v>38</v>
      </c>
      <c r="T206" s="69">
        <v>1000000</v>
      </c>
      <c r="U206" s="69">
        <v>0</v>
      </c>
      <c r="V206" s="69">
        <v>0</v>
      </c>
      <c r="W206" s="69">
        <v>0</v>
      </c>
      <c r="X206" s="69">
        <v>0</v>
      </c>
      <c r="Y206" s="69">
        <v>1000000</v>
      </c>
      <c r="Z206" s="69" t="s">
        <v>33</v>
      </c>
      <c r="AA206" s="69" t="s">
        <v>33</v>
      </c>
      <c r="AB206" s="69">
        <v>0</v>
      </c>
      <c r="AC206" s="69">
        <v>0</v>
      </c>
      <c r="AD206" s="69">
        <v>0</v>
      </c>
      <c r="AE206" s="69">
        <v>0</v>
      </c>
      <c r="AF206" s="69">
        <v>0</v>
      </c>
      <c r="AG206" s="69">
        <v>0</v>
      </c>
      <c r="AH206" s="69">
        <v>0</v>
      </c>
      <c r="AI206" s="69">
        <v>1000000</v>
      </c>
      <c r="AJ206" s="69">
        <v>0</v>
      </c>
      <c r="AK206" s="69">
        <v>0</v>
      </c>
      <c r="AL206" s="69">
        <v>0</v>
      </c>
      <c r="AM206" s="69">
        <v>0</v>
      </c>
      <c r="AN206" s="69">
        <v>0</v>
      </c>
    </row>
    <row r="207" spans="1:40" x14ac:dyDescent="0.25">
      <c r="A207" s="68" t="s">
        <v>3</v>
      </c>
      <c r="B207" s="93" t="s">
        <v>441</v>
      </c>
      <c r="C207" s="94"/>
      <c r="D207" s="68" t="s">
        <v>33</v>
      </c>
      <c r="F207" s="93" t="s">
        <v>33</v>
      </c>
      <c r="G207" s="95"/>
      <c r="H207" s="95"/>
      <c r="I207" s="95"/>
      <c r="J207" s="95"/>
      <c r="K207" s="95"/>
      <c r="L207" s="94"/>
      <c r="M207" s="68" t="s">
        <v>171</v>
      </c>
      <c r="N207" s="93" t="s">
        <v>172</v>
      </c>
      <c r="O207" s="95"/>
      <c r="P207" s="94"/>
      <c r="Q207" s="68" t="s">
        <v>173</v>
      </c>
      <c r="R207" s="68" t="s">
        <v>37</v>
      </c>
      <c r="S207" s="68" t="s">
        <v>174</v>
      </c>
      <c r="T207" s="69">
        <v>260000000</v>
      </c>
      <c r="U207" s="69">
        <v>0</v>
      </c>
      <c r="V207" s="69">
        <v>0</v>
      </c>
      <c r="W207" s="69">
        <v>0</v>
      </c>
      <c r="X207" s="69">
        <v>0</v>
      </c>
      <c r="Y207" s="69">
        <v>260000000</v>
      </c>
      <c r="Z207" s="69">
        <v>0</v>
      </c>
      <c r="AA207" s="69">
        <v>260000000</v>
      </c>
      <c r="AB207" s="69">
        <v>0</v>
      </c>
      <c r="AC207" s="69">
        <v>0</v>
      </c>
      <c r="AD207" s="69">
        <v>0</v>
      </c>
      <c r="AE207" s="69">
        <v>0</v>
      </c>
      <c r="AF207" s="69">
        <v>0</v>
      </c>
      <c r="AG207" s="69">
        <v>0</v>
      </c>
      <c r="AH207" s="69">
        <v>0</v>
      </c>
      <c r="AI207" s="69">
        <v>0</v>
      </c>
      <c r="AJ207" s="69">
        <v>0</v>
      </c>
      <c r="AK207" s="69">
        <v>0</v>
      </c>
      <c r="AL207" s="69">
        <v>0</v>
      </c>
      <c r="AM207" s="69">
        <v>0</v>
      </c>
      <c r="AN207" s="69">
        <v>0</v>
      </c>
    </row>
    <row r="208" spans="1:40" x14ac:dyDescent="0.25">
      <c r="A208" s="68" t="s">
        <v>41</v>
      </c>
      <c r="B208" s="93" t="s">
        <v>42</v>
      </c>
      <c r="C208" s="94"/>
      <c r="D208" s="68" t="s">
        <v>33</v>
      </c>
      <c r="F208" s="93" t="s">
        <v>33</v>
      </c>
      <c r="G208" s="95"/>
      <c r="H208" s="95"/>
      <c r="I208" s="95"/>
      <c r="J208" s="95"/>
      <c r="K208" s="95"/>
      <c r="L208" s="94"/>
      <c r="M208" s="68" t="s">
        <v>171</v>
      </c>
      <c r="N208" s="93" t="s">
        <v>172</v>
      </c>
      <c r="O208" s="95"/>
      <c r="P208" s="94"/>
      <c r="Q208" s="68" t="s">
        <v>173</v>
      </c>
      <c r="R208" s="68" t="s">
        <v>37</v>
      </c>
      <c r="S208" s="68" t="s">
        <v>174</v>
      </c>
      <c r="T208" s="69">
        <v>260000000</v>
      </c>
      <c r="U208" s="69">
        <v>0</v>
      </c>
      <c r="V208" s="69">
        <v>0</v>
      </c>
      <c r="W208" s="69">
        <v>0</v>
      </c>
      <c r="X208" s="69">
        <v>0</v>
      </c>
      <c r="Y208" s="69">
        <v>260000000</v>
      </c>
      <c r="Z208" s="69">
        <v>0</v>
      </c>
      <c r="AA208" s="69">
        <v>260000000</v>
      </c>
      <c r="AB208" s="69">
        <v>0</v>
      </c>
      <c r="AC208" s="69">
        <v>0</v>
      </c>
      <c r="AD208" s="69">
        <v>0</v>
      </c>
      <c r="AE208" s="69">
        <v>0</v>
      </c>
      <c r="AF208" s="69">
        <v>0</v>
      </c>
      <c r="AG208" s="69">
        <v>0</v>
      </c>
      <c r="AH208" s="69">
        <v>0</v>
      </c>
      <c r="AI208" s="69">
        <v>0</v>
      </c>
      <c r="AJ208" s="69">
        <v>0</v>
      </c>
      <c r="AK208" s="69">
        <v>0</v>
      </c>
      <c r="AL208" s="69">
        <v>0</v>
      </c>
      <c r="AM208" s="69">
        <v>0</v>
      </c>
      <c r="AN208" s="69">
        <v>0</v>
      </c>
    </row>
    <row r="209" spans="1:40" x14ac:dyDescent="0.25">
      <c r="A209" s="68" t="s">
        <v>41</v>
      </c>
      <c r="B209" s="93" t="s">
        <v>42</v>
      </c>
      <c r="C209" s="94"/>
      <c r="D209" s="68" t="s">
        <v>43</v>
      </c>
      <c r="F209" s="93" t="s">
        <v>44</v>
      </c>
      <c r="G209" s="95"/>
      <c r="H209" s="95"/>
      <c r="I209" s="95"/>
      <c r="J209" s="95"/>
      <c r="K209" s="95"/>
      <c r="L209" s="94"/>
      <c r="M209" s="68" t="s">
        <v>171</v>
      </c>
      <c r="N209" s="93" t="s">
        <v>172</v>
      </c>
      <c r="O209" s="95"/>
      <c r="P209" s="94"/>
      <c r="Q209" s="68" t="s">
        <v>173</v>
      </c>
      <c r="R209" s="68" t="s">
        <v>37</v>
      </c>
      <c r="S209" s="68" t="s">
        <v>174</v>
      </c>
      <c r="T209" s="69">
        <v>260000000</v>
      </c>
      <c r="U209" s="69">
        <v>0</v>
      </c>
      <c r="V209" s="69">
        <v>0</v>
      </c>
      <c r="W209" s="69">
        <v>0</v>
      </c>
      <c r="X209" s="69">
        <v>0</v>
      </c>
      <c r="Y209" s="69">
        <v>260000000</v>
      </c>
      <c r="Z209" s="69" t="s">
        <v>33</v>
      </c>
      <c r="AA209" s="69" t="s">
        <v>33</v>
      </c>
      <c r="AB209" s="69">
        <v>0</v>
      </c>
      <c r="AC209" s="69">
        <v>0</v>
      </c>
      <c r="AD209" s="69">
        <v>0</v>
      </c>
      <c r="AE209" s="69">
        <v>0</v>
      </c>
      <c r="AF209" s="69">
        <v>0</v>
      </c>
      <c r="AG209" s="69">
        <v>0</v>
      </c>
      <c r="AH209" s="69">
        <v>0</v>
      </c>
      <c r="AI209" s="69">
        <v>260000000</v>
      </c>
      <c r="AJ209" s="69">
        <v>0</v>
      </c>
      <c r="AK209" s="69">
        <v>0</v>
      </c>
      <c r="AL209" s="69">
        <v>0</v>
      </c>
      <c r="AM209" s="69">
        <v>0</v>
      </c>
      <c r="AN209" s="69">
        <v>0</v>
      </c>
    </row>
    <row r="210" spans="1:40" ht="22.5" x14ac:dyDescent="0.25">
      <c r="A210" s="68" t="s">
        <v>3</v>
      </c>
      <c r="B210" s="93" t="s">
        <v>441</v>
      </c>
      <c r="C210" s="94"/>
      <c r="D210" s="68" t="s">
        <v>33</v>
      </c>
      <c r="F210" s="93" t="s">
        <v>33</v>
      </c>
      <c r="G210" s="95"/>
      <c r="H210" s="95"/>
      <c r="I210" s="95"/>
      <c r="J210" s="95"/>
      <c r="K210" s="95"/>
      <c r="L210" s="94"/>
      <c r="M210" s="68" t="s">
        <v>175</v>
      </c>
      <c r="N210" s="93" t="s">
        <v>176</v>
      </c>
      <c r="O210" s="95"/>
      <c r="P210" s="94"/>
      <c r="Q210" s="68" t="s">
        <v>173</v>
      </c>
      <c r="R210" s="68" t="s">
        <v>37</v>
      </c>
      <c r="S210" s="68" t="s">
        <v>38</v>
      </c>
      <c r="T210" s="69">
        <v>37186967772</v>
      </c>
      <c r="U210" s="69">
        <v>0</v>
      </c>
      <c r="V210" s="69">
        <v>0</v>
      </c>
      <c r="W210" s="69">
        <v>0</v>
      </c>
      <c r="X210" s="69">
        <v>0</v>
      </c>
      <c r="Y210" s="69">
        <v>37186967772</v>
      </c>
      <c r="Z210" s="69">
        <v>37140652741.699997</v>
      </c>
      <c r="AA210" s="69">
        <v>0</v>
      </c>
      <c r="AB210" s="69">
        <v>0</v>
      </c>
      <c r="AC210" s="69">
        <v>0</v>
      </c>
      <c r="AD210" s="69">
        <v>0</v>
      </c>
      <c r="AE210" s="69">
        <v>0</v>
      </c>
      <c r="AF210" s="69">
        <v>0</v>
      </c>
      <c r="AG210" s="69">
        <v>0</v>
      </c>
      <c r="AH210" s="69">
        <v>0</v>
      </c>
      <c r="AI210" s="69">
        <v>0</v>
      </c>
      <c r="AJ210" s="69">
        <v>46315030.299999997</v>
      </c>
      <c r="AK210" s="69">
        <v>0</v>
      </c>
      <c r="AL210" s="69">
        <v>0</v>
      </c>
      <c r="AM210" s="69">
        <v>0</v>
      </c>
      <c r="AN210" s="69">
        <v>0</v>
      </c>
    </row>
    <row r="211" spans="1:40" ht="22.5" x14ac:dyDescent="0.25">
      <c r="A211" s="68" t="s">
        <v>3</v>
      </c>
      <c r="B211" s="93" t="s">
        <v>441</v>
      </c>
      <c r="C211" s="94"/>
      <c r="D211" s="68" t="s">
        <v>33</v>
      </c>
      <c r="F211" s="93" t="s">
        <v>33</v>
      </c>
      <c r="G211" s="95"/>
      <c r="H211" s="95"/>
      <c r="I211" s="95"/>
      <c r="J211" s="95"/>
      <c r="K211" s="95"/>
      <c r="L211" s="94"/>
      <c r="M211" s="68" t="s">
        <v>195</v>
      </c>
      <c r="N211" s="93" t="s">
        <v>196</v>
      </c>
      <c r="O211" s="95"/>
      <c r="P211" s="94"/>
      <c r="Q211" s="68" t="s">
        <v>173</v>
      </c>
      <c r="R211" s="68" t="s">
        <v>37</v>
      </c>
      <c r="S211" s="68" t="s">
        <v>38</v>
      </c>
      <c r="T211" s="69">
        <v>65000000</v>
      </c>
      <c r="U211" s="69">
        <v>0</v>
      </c>
      <c r="V211" s="69">
        <v>0</v>
      </c>
      <c r="W211" s="69">
        <v>0</v>
      </c>
      <c r="X211" s="69">
        <v>0</v>
      </c>
      <c r="Y211" s="69">
        <v>65000000</v>
      </c>
      <c r="Z211" s="69">
        <v>0</v>
      </c>
      <c r="AA211" s="69">
        <v>65000000</v>
      </c>
      <c r="AB211" s="69">
        <v>0</v>
      </c>
      <c r="AC211" s="69">
        <v>0</v>
      </c>
      <c r="AD211" s="69">
        <v>0</v>
      </c>
      <c r="AE211" s="69">
        <v>0</v>
      </c>
      <c r="AF211" s="69">
        <v>0</v>
      </c>
      <c r="AG211" s="69">
        <v>0</v>
      </c>
      <c r="AH211" s="69">
        <v>0</v>
      </c>
      <c r="AI211" s="69">
        <v>0</v>
      </c>
      <c r="AJ211" s="69">
        <v>0</v>
      </c>
      <c r="AK211" s="69">
        <v>0</v>
      </c>
      <c r="AL211" s="69">
        <v>0</v>
      </c>
      <c r="AM211" s="69">
        <v>0</v>
      </c>
      <c r="AN211" s="69">
        <v>0</v>
      </c>
    </row>
    <row r="212" spans="1:40" ht="22.5" x14ac:dyDescent="0.25">
      <c r="A212" s="68" t="s">
        <v>41</v>
      </c>
      <c r="B212" s="93" t="s">
        <v>42</v>
      </c>
      <c r="C212" s="94"/>
      <c r="D212" s="68" t="s">
        <v>33</v>
      </c>
      <c r="F212" s="93" t="s">
        <v>33</v>
      </c>
      <c r="G212" s="95"/>
      <c r="H212" s="95"/>
      <c r="I212" s="95"/>
      <c r="J212" s="95"/>
      <c r="K212" s="95"/>
      <c r="L212" s="94"/>
      <c r="M212" s="68" t="s">
        <v>195</v>
      </c>
      <c r="N212" s="93" t="s">
        <v>196</v>
      </c>
      <c r="O212" s="95"/>
      <c r="P212" s="94"/>
      <c r="Q212" s="68" t="s">
        <v>173</v>
      </c>
      <c r="R212" s="68" t="s">
        <v>37</v>
      </c>
      <c r="S212" s="68" t="s">
        <v>38</v>
      </c>
      <c r="T212" s="69">
        <v>65000000</v>
      </c>
      <c r="U212" s="69">
        <v>0</v>
      </c>
      <c r="V212" s="69">
        <v>0</v>
      </c>
      <c r="W212" s="69">
        <v>0</v>
      </c>
      <c r="X212" s="69">
        <v>0</v>
      </c>
      <c r="Y212" s="69">
        <v>65000000</v>
      </c>
      <c r="Z212" s="69">
        <v>0</v>
      </c>
      <c r="AA212" s="69">
        <v>65000000</v>
      </c>
      <c r="AB212" s="69">
        <v>0</v>
      </c>
      <c r="AC212" s="69">
        <v>0</v>
      </c>
      <c r="AD212" s="69">
        <v>0</v>
      </c>
      <c r="AE212" s="69">
        <v>0</v>
      </c>
      <c r="AF212" s="69">
        <v>0</v>
      </c>
      <c r="AG212" s="69">
        <v>0</v>
      </c>
      <c r="AH212" s="69">
        <v>0</v>
      </c>
      <c r="AI212" s="69">
        <v>0</v>
      </c>
      <c r="AJ212" s="69">
        <v>0</v>
      </c>
      <c r="AK212" s="69">
        <v>0</v>
      </c>
      <c r="AL212" s="69">
        <v>0</v>
      </c>
      <c r="AM212" s="69">
        <v>0</v>
      </c>
      <c r="AN212" s="69">
        <v>0</v>
      </c>
    </row>
    <row r="213" spans="1:40" ht="22.5" x14ac:dyDescent="0.25">
      <c r="A213" s="68" t="s">
        <v>41</v>
      </c>
      <c r="B213" s="93" t="s">
        <v>42</v>
      </c>
      <c r="C213" s="94"/>
      <c r="D213" s="68" t="s">
        <v>183</v>
      </c>
      <c r="F213" s="93" t="s">
        <v>184</v>
      </c>
      <c r="G213" s="95"/>
      <c r="H213" s="95"/>
      <c r="I213" s="95"/>
      <c r="J213" s="95"/>
      <c r="K213" s="95"/>
      <c r="L213" s="94"/>
      <c r="M213" s="68" t="s">
        <v>195</v>
      </c>
      <c r="N213" s="93" t="s">
        <v>196</v>
      </c>
      <c r="O213" s="95"/>
      <c r="P213" s="94"/>
      <c r="Q213" s="68" t="s">
        <v>173</v>
      </c>
      <c r="R213" s="68" t="s">
        <v>37</v>
      </c>
      <c r="S213" s="68" t="s">
        <v>38</v>
      </c>
      <c r="T213" s="69">
        <v>65000000</v>
      </c>
      <c r="U213" s="69">
        <v>0</v>
      </c>
      <c r="V213" s="69">
        <v>0</v>
      </c>
      <c r="W213" s="69">
        <v>0</v>
      </c>
      <c r="X213" s="69">
        <v>0</v>
      </c>
      <c r="Y213" s="69">
        <v>65000000</v>
      </c>
      <c r="Z213" s="69" t="s">
        <v>33</v>
      </c>
      <c r="AA213" s="69" t="s">
        <v>33</v>
      </c>
      <c r="AB213" s="69">
        <v>0</v>
      </c>
      <c r="AC213" s="69">
        <v>0</v>
      </c>
      <c r="AD213" s="69">
        <v>0</v>
      </c>
      <c r="AE213" s="69">
        <v>0</v>
      </c>
      <c r="AF213" s="69">
        <v>0</v>
      </c>
      <c r="AG213" s="69">
        <v>0</v>
      </c>
      <c r="AH213" s="69">
        <v>0</v>
      </c>
      <c r="AI213" s="69">
        <v>65000000</v>
      </c>
      <c r="AJ213" s="69">
        <v>0</v>
      </c>
      <c r="AK213" s="69">
        <v>0</v>
      </c>
      <c r="AL213" s="69">
        <v>0</v>
      </c>
      <c r="AM213" s="69">
        <v>0</v>
      </c>
      <c r="AN213" s="69">
        <v>0</v>
      </c>
    </row>
    <row r="214" spans="1:40" ht="22.5" x14ac:dyDescent="0.25">
      <c r="A214" s="68" t="s">
        <v>3</v>
      </c>
      <c r="B214" s="93" t="s">
        <v>441</v>
      </c>
      <c r="C214" s="94"/>
      <c r="D214" s="68" t="s">
        <v>33</v>
      </c>
      <c r="F214" s="93" t="s">
        <v>33</v>
      </c>
      <c r="G214" s="95"/>
      <c r="H214" s="95"/>
      <c r="I214" s="95"/>
      <c r="J214" s="95"/>
      <c r="K214" s="95"/>
      <c r="L214" s="94"/>
      <c r="M214" s="68" t="s">
        <v>177</v>
      </c>
      <c r="N214" s="93" t="s">
        <v>178</v>
      </c>
      <c r="O214" s="95"/>
      <c r="P214" s="94"/>
      <c r="Q214" s="68" t="s">
        <v>173</v>
      </c>
      <c r="R214" s="68" t="s">
        <v>37</v>
      </c>
      <c r="S214" s="68" t="s">
        <v>38</v>
      </c>
      <c r="T214" s="69">
        <v>2245508446</v>
      </c>
      <c r="U214" s="69">
        <v>0</v>
      </c>
      <c r="V214" s="69">
        <v>15000000</v>
      </c>
      <c r="W214" s="69">
        <v>0</v>
      </c>
      <c r="X214" s="69">
        <v>0</v>
      </c>
      <c r="Y214" s="69">
        <v>2230508446</v>
      </c>
      <c r="Z214" s="69">
        <v>0</v>
      </c>
      <c r="AA214" s="69">
        <v>2230508446</v>
      </c>
      <c r="AB214" s="69">
        <v>0</v>
      </c>
      <c r="AC214" s="69">
        <v>0</v>
      </c>
      <c r="AD214" s="69">
        <v>0</v>
      </c>
      <c r="AE214" s="69">
        <v>0</v>
      </c>
      <c r="AF214" s="69">
        <v>0</v>
      </c>
      <c r="AG214" s="69">
        <v>0</v>
      </c>
      <c r="AH214" s="69">
        <v>0</v>
      </c>
      <c r="AI214" s="69">
        <v>0</v>
      </c>
      <c r="AJ214" s="69">
        <v>0</v>
      </c>
      <c r="AK214" s="69">
        <v>0</v>
      </c>
      <c r="AL214" s="69">
        <v>0</v>
      </c>
      <c r="AM214" s="69">
        <v>0</v>
      </c>
      <c r="AN214" s="69">
        <v>0</v>
      </c>
    </row>
    <row r="215" spans="1:40" ht="22.5" x14ac:dyDescent="0.25">
      <c r="A215" s="68" t="s">
        <v>41</v>
      </c>
      <c r="B215" s="93" t="s">
        <v>42</v>
      </c>
      <c r="C215" s="94"/>
      <c r="D215" s="68" t="s">
        <v>33</v>
      </c>
      <c r="F215" s="93" t="s">
        <v>33</v>
      </c>
      <c r="G215" s="95"/>
      <c r="H215" s="95"/>
      <c r="I215" s="95"/>
      <c r="J215" s="95"/>
      <c r="K215" s="95"/>
      <c r="L215" s="94"/>
      <c r="M215" s="68" t="s">
        <v>177</v>
      </c>
      <c r="N215" s="93" t="s">
        <v>178</v>
      </c>
      <c r="O215" s="95"/>
      <c r="P215" s="94"/>
      <c r="Q215" s="68" t="s">
        <v>173</v>
      </c>
      <c r="R215" s="68" t="s">
        <v>37</v>
      </c>
      <c r="S215" s="68" t="s">
        <v>38</v>
      </c>
      <c r="T215" s="69">
        <v>2245508446</v>
      </c>
      <c r="U215" s="69">
        <v>0</v>
      </c>
      <c r="V215" s="69">
        <v>15000000</v>
      </c>
      <c r="W215" s="69">
        <v>0</v>
      </c>
      <c r="X215" s="69">
        <v>0</v>
      </c>
      <c r="Y215" s="69">
        <v>2230508446</v>
      </c>
      <c r="Z215" s="69">
        <v>0</v>
      </c>
      <c r="AA215" s="69">
        <v>2230508446</v>
      </c>
      <c r="AB215" s="69">
        <v>0</v>
      </c>
      <c r="AC215" s="69">
        <v>0</v>
      </c>
      <c r="AD215" s="69">
        <v>0</v>
      </c>
      <c r="AE215" s="69">
        <v>0</v>
      </c>
      <c r="AF215" s="69">
        <v>0</v>
      </c>
      <c r="AG215" s="69">
        <v>0</v>
      </c>
      <c r="AH215" s="69">
        <v>0</v>
      </c>
      <c r="AI215" s="69">
        <v>0</v>
      </c>
      <c r="AJ215" s="69">
        <v>0</v>
      </c>
      <c r="AK215" s="69">
        <v>0</v>
      </c>
      <c r="AL215" s="69">
        <v>0</v>
      </c>
      <c r="AM215" s="69">
        <v>0</v>
      </c>
      <c r="AN215" s="69">
        <v>0</v>
      </c>
    </row>
    <row r="216" spans="1:40" ht="22.5" x14ac:dyDescent="0.25">
      <c r="A216" s="68" t="s">
        <v>41</v>
      </c>
      <c r="B216" s="93" t="s">
        <v>42</v>
      </c>
      <c r="C216" s="94"/>
      <c r="D216" s="68" t="s">
        <v>179</v>
      </c>
      <c r="F216" s="93" t="s">
        <v>180</v>
      </c>
      <c r="G216" s="95"/>
      <c r="H216" s="95"/>
      <c r="I216" s="95"/>
      <c r="J216" s="95"/>
      <c r="K216" s="95"/>
      <c r="L216" s="94"/>
      <c r="M216" s="68" t="s">
        <v>177</v>
      </c>
      <c r="N216" s="93" t="s">
        <v>178</v>
      </c>
      <c r="O216" s="95"/>
      <c r="P216" s="94"/>
      <c r="Q216" s="68" t="s">
        <v>173</v>
      </c>
      <c r="R216" s="68" t="s">
        <v>37</v>
      </c>
      <c r="S216" s="68" t="s">
        <v>38</v>
      </c>
      <c r="T216" s="69">
        <v>2245508446</v>
      </c>
      <c r="U216" s="69">
        <v>0</v>
      </c>
      <c r="V216" s="69">
        <v>15000000</v>
      </c>
      <c r="W216" s="69">
        <v>0</v>
      </c>
      <c r="X216" s="69">
        <v>0</v>
      </c>
      <c r="Y216" s="69">
        <v>2230508446</v>
      </c>
      <c r="Z216" s="69" t="s">
        <v>33</v>
      </c>
      <c r="AA216" s="69" t="s">
        <v>33</v>
      </c>
      <c r="AB216" s="69">
        <v>0</v>
      </c>
      <c r="AC216" s="69">
        <v>0</v>
      </c>
      <c r="AD216" s="69">
        <v>0</v>
      </c>
      <c r="AE216" s="69">
        <v>0</v>
      </c>
      <c r="AF216" s="69">
        <v>0</v>
      </c>
      <c r="AG216" s="69">
        <v>0</v>
      </c>
      <c r="AH216" s="69">
        <v>0</v>
      </c>
      <c r="AI216" s="69">
        <v>2230508446</v>
      </c>
      <c r="AJ216" s="69">
        <v>0</v>
      </c>
      <c r="AK216" s="69">
        <v>0</v>
      </c>
      <c r="AL216" s="69">
        <v>0</v>
      </c>
      <c r="AM216" s="69">
        <v>0</v>
      </c>
      <c r="AN216" s="69">
        <v>0</v>
      </c>
    </row>
    <row r="217" spans="1:40" ht="22.5" x14ac:dyDescent="0.25">
      <c r="A217" s="68" t="s">
        <v>3</v>
      </c>
      <c r="B217" s="93" t="s">
        <v>441</v>
      </c>
      <c r="C217" s="94"/>
      <c r="D217" s="68" t="s">
        <v>33</v>
      </c>
      <c r="F217" s="93" t="s">
        <v>33</v>
      </c>
      <c r="G217" s="95"/>
      <c r="H217" s="95"/>
      <c r="I217" s="95"/>
      <c r="J217" s="95"/>
      <c r="K217" s="95"/>
      <c r="L217" s="94"/>
      <c r="M217" s="68" t="s">
        <v>181</v>
      </c>
      <c r="N217" s="93" t="s">
        <v>182</v>
      </c>
      <c r="O217" s="95"/>
      <c r="P217" s="94"/>
      <c r="Q217" s="68" t="s">
        <v>173</v>
      </c>
      <c r="R217" s="68" t="s">
        <v>37</v>
      </c>
      <c r="S217" s="68" t="s">
        <v>38</v>
      </c>
      <c r="T217" s="69">
        <v>19661921670</v>
      </c>
      <c r="U217" s="69">
        <v>0</v>
      </c>
      <c r="V217" s="69">
        <v>0</v>
      </c>
      <c r="W217" s="69">
        <v>0</v>
      </c>
      <c r="X217" s="69">
        <v>0</v>
      </c>
      <c r="Y217" s="69">
        <v>19661921670</v>
      </c>
      <c r="Z217" s="69">
        <v>0</v>
      </c>
      <c r="AA217" s="69">
        <v>19661921670</v>
      </c>
      <c r="AB217" s="69">
        <v>0</v>
      </c>
      <c r="AC217" s="69">
        <v>0</v>
      </c>
      <c r="AD217" s="69">
        <v>0</v>
      </c>
      <c r="AE217" s="69">
        <v>0</v>
      </c>
      <c r="AF217" s="69">
        <v>0</v>
      </c>
      <c r="AG217" s="69">
        <v>0</v>
      </c>
      <c r="AH217" s="69">
        <v>0</v>
      </c>
      <c r="AI217" s="69">
        <v>0</v>
      </c>
      <c r="AJ217" s="69">
        <v>0</v>
      </c>
      <c r="AK217" s="69">
        <v>0</v>
      </c>
      <c r="AL217" s="69">
        <v>0</v>
      </c>
      <c r="AM217" s="69">
        <v>0</v>
      </c>
      <c r="AN217" s="69">
        <v>0</v>
      </c>
    </row>
    <row r="218" spans="1:40" ht="22.5" x14ac:dyDescent="0.25">
      <c r="A218" s="68" t="s">
        <v>41</v>
      </c>
      <c r="B218" s="93" t="s">
        <v>42</v>
      </c>
      <c r="C218" s="94"/>
      <c r="D218" s="68" t="s">
        <v>33</v>
      </c>
      <c r="F218" s="93" t="s">
        <v>33</v>
      </c>
      <c r="G218" s="95"/>
      <c r="H218" s="95"/>
      <c r="I218" s="95"/>
      <c r="J218" s="95"/>
      <c r="K218" s="95"/>
      <c r="L218" s="94"/>
      <c r="M218" s="68" t="s">
        <v>181</v>
      </c>
      <c r="N218" s="93" t="s">
        <v>182</v>
      </c>
      <c r="O218" s="95"/>
      <c r="P218" s="94"/>
      <c r="Q218" s="68" t="s">
        <v>173</v>
      </c>
      <c r="R218" s="68" t="s">
        <v>37</v>
      </c>
      <c r="S218" s="68" t="s">
        <v>38</v>
      </c>
      <c r="T218" s="69">
        <v>19661921670</v>
      </c>
      <c r="U218" s="69">
        <v>0</v>
      </c>
      <c r="V218" s="69">
        <v>0</v>
      </c>
      <c r="W218" s="69">
        <v>0</v>
      </c>
      <c r="X218" s="69">
        <v>0</v>
      </c>
      <c r="Y218" s="69">
        <v>19661921670</v>
      </c>
      <c r="Z218" s="69">
        <v>0</v>
      </c>
      <c r="AA218" s="69">
        <v>19661921670</v>
      </c>
      <c r="AB218" s="69">
        <v>0</v>
      </c>
      <c r="AC218" s="69">
        <v>0</v>
      </c>
      <c r="AD218" s="69">
        <v>0</v>
      </c>
      <c r="AE218" s="69">
        <v>0</v>
      </c>
      <c r="AF218" s="69">
        <v>0</v>
      </c>
      <c r="AG218" s="69">
        <v>0</v>
      </c>
      <c r="AH218" s="69">
        <v>0</v>
      </c>
      <c r="AI218" s="69">
        <v>0</v>
      </c>
      <c r="AJ218" s="69">
        <v>0</v>
      </c>
      <c r="AK218" s="69">
        <v>0</v>
      </c>
      <c r="AL218" s="69">
        <v>0</v>
      </c>
      <c r="AM218" s="69">
        <v>0</v>
      </c>
      <c r="AN218" s="69">
        <v>0</v>
      </c>
    </row>
    <row r="219" spans="1:40" ht="22.5" x14ac:dyDescent="0.25">
      <c r="A219" s="68" t="s">
        <v>41</v>
      </c>
      <c r="B219" s="93" t="s">
        <v>42</v>
      </c>
      <c r="C219" s="94"/>
      <c r="D219" s="68" t="s">
        <v>183</v>
      </c>
      <c r="F219" s="93" t="s">
        <v>184</v>
      </c>
      <c r="G219" s="95"/>
      <c r="H219" s="95"/>
      <c r="I219" s="95"/>
      <c r="J219" s="95"/>
      <c r="K219" s="95"/>
      <c r="L219" s="94"/>
      <c r="M219" s="68" t="s">
        <v>181</v>
      </c>
      <c r="N219" s="93" t="s">
        <v>182</v>
      </c>
      <c r="O219" s="95"/>
      <c r="P219" s="94"/>
      <c r="Q219" s="68" t="s">
        <v>173</v>
      </c>
      <c r="R219" s="68" t="s">
        <v>37</v>
      </c>
      <c r="S219" s="68" t="s">
        <v>38</v>
      </c>
      <c r="T219" s="69">
        <v>17007961670</v>
      </c>
      <c r="U219" s="69">
        <v>0</v>
      </c>
      <c r="V219" s="69">
        <v>0</v>
      </c>
      <c r="W219" s="69">
        <v>0</v>
      </c>
      <c r="X219" s="69">
        <v>0</v>
      </c>
      <c r="Y219" s="69">
        <v>17007961670</v>
      </c>
      <c r="Z219" s="69" t="s">
        <v>33</v>
      </c>
      <c r="AA219" s="69" t="s">
        <v>33</v>
      </c>
      <c r="AB219" s="69">
        <v>0</v>
      </c>
      <c r="AC219" s="69">
        <v>0</v>
      </c>
      <c r="AD219" s="69">
        <v>0</v>
      </c>
      <c r="AE219" s="69">
        <v>0</v>
      </c>
      <c r="AF219" s="69">
        <v>0</v>
      </c>
      <c r="AG219" s="69">
        <v>0</v>
      </c>
      <c r="AH219" s="69">
        <v>0</v>
      </c>
      <c r="AI219" s="69">
        <v>17007961670</v>
      </c>
      <c r="AJ219" s="69">
        <v>0</v>
      </c>
      <c r="AK219" s="69">
        <v>0</v>
      </c>
      <c r="AL219" s="69">
        <v>0</v>
      </c>
      <c r="AM219" s="69">
        <v>0</v>
      </c>
      <c r="AN219" s="69">
        <v>0</v>
      </c>
    </row>
    <row r="220" spans="1:40" ht="22.5" x14ac:dyDescent="0.25">
      <c r="A220" s="68" t="s">
        <v>41</v>
      </c>
      <c r="B220" s="93" t="s">
        <v>42</v>
      </c>
      <c r="C220" s="94"/>
      <c r="D220" s="68" t="s">
        <v>185</v>
      </c>
      <c r="F220" s="93" t="s">
        <v>186</v>
      </c>
      <c r="G220" s="95"/>
      <c r="H220" s="95"/>
      <c r="I220" s="95"/>
      <c r="J220" s="95"/>
      <c r="K220" s="95"/>
      <c r="L220" s="94"/>
      <c r="M220" s="68" t="s">
        <v>181</v>
      </c>
      <c r="N220" s="93" t="s">
        <v>182</v>
      </c>
      <c r="O220" s="95"/>
      <c r="P220" s="94"/>
      <c r="Q220" s="68" t="s">
        <v>173</v>
      </c>
      <c r="R220" s="68" t="s">
        <v>37</v>
      </c>
      <c r="S220" s="68" t="s">
        <v>38</v>
      </c>
      <c r="T220" s="69">
        <v>2653960000</v>
      </c>
      <c r="U220" s="69">
        <v>0</v>
      </c>
      <c r="V220" s="69">
        <v>0</v>
      </c>
      <c r="W220" s="69">
        <v>0</v>
      </c>
      <c r="X220" s="69">
        <v>0</v>
      </c>
      <c r="Y220" s="69">
        <v>2653960000</v>
      </c>
      <c r="Z220" s="69" t="s">
        <v>33</v>
      </c>
      <c r="AA220" s="69" t="s">
        <v>33</v>
      </c>
      <c r="AB220" s="69">
        <v>0</v>
      </c>
      <c r="AC220" s="69">
        <v>0</v>
      </c>
      <c r="AD220" s="69">
        <v>0</v>
      </c>
      <c r="AE220" s="69">
        <v>0</v>
      </c>
      <c r="AF220" s="69">
        <v>0</v>
      </c>
      <c r="AG220" s="69">
        <v>0</v>
      </c>
      <c r="AH220" s="69">
        <v>0</v>
      </c>
      <c r="AI220" s="69">
        <v>2653960000</v>
      </c>
      <c r="AJ220" s="69">
        <v>0</v>
      </c>
      <c r="AK220" s="69">
        <v>0</v>
      </c>
      <c r="AL220" s="69">
        <v>0</v>
      </c>
      <c r="AM220" s="69">
        <v>0</v>
      </c>
      <c r="AN220" s="69">
        <v>0</v>
      </c>
    </row>
    <row r="221" spans="1:40" ht="22.5" x14ac:dyDescent="0.25">
      <c r="A221" s="68" t="s">
        <v>3</v>
      </c>
      <c r="B221" s="93" t="s">
        <v>441</v>
      </c>
      <c r="C221" s="94"/>
      <c r="D221" s="68" t="s">
        <v>33</v>
      </c>
      <c r="F221" s="93" t="s">
        <v>33</v>
      </c>
      <c r="G221" s="95"/>
      <c r="H221" s="95"/>
      <c r="I221" s="95"/>
      <c r="J221" s="95"/>
      <c r="K221" s="95"/>
      <c r="L221" s="94"/>
      <c r="M221" s="68" t="s">
        <v>187</v>
      </c>
      <c r="N221" s="93" t="s">
        <v>188</v>
      </c>
      <c r="O221" s="95"/>
      <c r="P221" s="94"/>
      <c r="Q221" s="68" t="s">
        <v>173</v>
      </c>
      <c r="R221" s="68" t="s">
        <v>37</v>
      </c>
      <c r="S221" s="68" t="s">
        <v>38</v>
      </c>
      <c r="T221" s="69">
        <v>9700963373</v>
      </c>
      <c r="U221" s="69">
        <v>0</v>
      </c>
      <c r="V221" s="69">
        <v>12450000.300000001</v>
      </c>
      <c r="W221" s="69">
        <v>0</v>
      </c>
      <c r="X221" s="69">
        <v>0</v>
      </c>
      <c r="Y221" s="69">
        <v>9688513372.7000008</v>
      </c>
      <c r="Z221" s="69">
        <v>0</v>
      </c>
      <c r="AA221" s="69">
        <v>9688513372.7000008</v>
      </c>
      <c r="AB221" s="69">
        <v>0</v>
      </c>
      <c r="AC221" s="69">
        <v>0</v>
      </c>
      <c r="AD221" s="69">
        <v>0</v>
      </c>
      <c r="AE221" s="69">
        <v>0</v>
      </c>
      <c r="AF221" s="69">
        <v>0</v>
      </c>
      <c r="AG221" s="69">
        <v>0</v>
      </c>
      <c r="AH221" s="69">
        <v>0</v>
      </c>
      <c r="AI221" s="69">
        <v>0</v>
      </c>
      <c r="AJ221" s="69">
        <v>0</v>
      </c>
      <c r="AK221" s="69">
        <v>0</v>
      </c>
      <c r="AL221" s="69">
        <v>0</v>
      </c>
      <c r="AM221" s="69">
        <v>0</v>
      </c>
      <c r="AN221" s="69">
        <v>0</v>
      </c>
    </row>
    <row r="222" spans="1:40" ht="22.5" x14ac:dyDescent="0.25">
      <c r="A222" s="68" t="s">
        <v>41</v>
      </c>
      <c r="B222" s="93" t="s">
        <v>42</v>
      </c>
      <c r="C222" s="94"/>
      <c r="D222" s="68" t="s">
        <v>33</v>
      </c>
      <c r="F222" s="93" t="s">
        <v>33</v>
      </c>
      <c r="G222" s="95"/>
      <c r="H222" s="95"/>
      <c r="I222" s="95"/>
      <c r="J222" s="95"/>
      <c r="K222" s="95"/>
      <c r="L222" s="94"/>
      <c r="M222" s="68" t="s">
        <v>187</v>
      </c>
      <c r="N222" s="93" t="s">
        <v>188</v>
      </c>
      <c r="O222" s="95"/>
      <c r="P222" s="94"/>
      <c r="Q222" s="68" t="s">
        <v>173</v>
      </c>
      <c r="R222" s="68" t="s">
        <v>37</v>
      </c>
      <c r="S222" s="68" t="s">
        <v>38</v>
      </c>
      <c r="T222" s="69">
        <v>9700963373</v>
      </c>
      <c r="U222" s="69">
        <v>0</v>
      </c>
      <c r="V222" s="69">
        <v>12450000.300000001</v>
      </c>
      <c r="W222" s="69">
        <v>0</v>
      </c>
      <c r="X222" s="69">
        <v>0</v>
      </c>
      <c r="Y222" s="69">
        <v>9688513372.7000008</v>
      </c>
      <c r="Z222" s="69">
        <v>0</v>
      </c>
      <c r="AA222" s="69">
        <v>9688513372.7000008</v>
      </c>
      <c r="AB222" s="69">
        <v>0</v>
      </c>
      <c r="AC222" s="69">
        <v>0</v>
      </c>
      <c r="AD222" s="69">
        <v>0</v>
      </c>
      <c r="AE222" s="69">
        <v>0</v>
      </c>
      <c r="AF222" s="69">
        <v>0</v>
      </c>
      <c r="AG222" s="69">
        <v>0</v>
      </c>
      <c r="AH222" s="69">
        <v>0</v>
      </c>
      <c r="AI222" s="69">
        <v>0</v>
      </c>
      <c r="AJ222" s="69">
        <v>0</v>
      </c>
      <c r="AK222" s="69">
        <v>0</v>
      </c>
      <c r="AL222" s="69">
        <v>0</v>
      </c>
      <c r="AM222" s="69">
        <v>0</v>
      </c>
      <c r="AN222" s="69">
        <v>0</v>
      </c>
    </row>
    <row r="223" spans="1:40" ht="22.5" x14ac:dyDescent="0.25">
      <c r="A223" s="68" t="s">
        <v>41</v>
      </c>
      <c r="B223" s="93" t="s">
        <v>42</v>
      </c>
      <c r="C223" s="94"/>
      <c r="D223" s="68" t="s">
        <v>189</v>
      </c>
      <c r="F223" s="93" t="s">
        <v>444</v>
      </c>
      <c r="G223" s="95"/>
      <c r="H223" s="95"/>
      <c r="I223" s="95"/>
      <c r="J223" s="95"/>
      <c r="K223" s="95"/>
      <c r="L223" s="94"/>
      <c r="M223" s="68" t="s">
        <v>187</v>
      </c>
      <c r="N223" s="93" t="s">
        <v>188</v>
      </c>
      <c r="O223" s="95"/>
      <c r="P223" s="94"/>
      <c r="Q223" s="68" t="s">
        <v>173</v>
      </c>
      <c r="R223" s="68" t="s">
        <v>37</v>
      </c>
      <c r="S223" s="68" t="s">
        <v>38</v>
      </c>
      <c r="T223" s="69">
        <v>1883391560</v>
      </c>
      <c r="U223" s="69">
        <v>0</v>
      </c>
      <c r="V223" s="69">
        <v>0.3</v>
      </c>
      <c r="W223" s="69">
        <v>0</v>
      </c>
      <c r="X223" s="69">
        <v>0</v>
      </c>
      <c r="Y223" s="69">
        <v>1883391559.7</v>
      </c>
      <c r="Z223" s="69" t="s">
        <v>33</v>
      </c>
      <c r="AA223" s="69" t="s">
        <v>33</v>
      </c>
      <c r="AB223" s="69">
        <v>0</v>
      </c>
      <c r="AC223" s="69">
        <v>0</v>
      </c>
      <c r="AD223" s="69">
        <v>0</v>
      </c>
      <c r="AE223" s="69">
        <v>0</v>
      </c>
      <c r="AF223" s="69">
        <v>0</v>
      </c>
      <c r="AG223" s="69">
        <v>0</v>
      </c>
      <c r="AH223" s="69">
        <v>0</v>
      </c>
      <c r="AI223" s="69">
        <v>1883391559.7</v>
      </c>
      <c r="AJ223" s="69">
        <v>0</v>
      </c>
      <c r="AK223" s="69">
        <v>0</v>
      </c>
      <c r="AL223" s="69">
        <v>0</v>
      </c>
      <c r="AM223" s="69">
        <v>0</v>
      </c>
      <c r="AN223" s="69">
        <v>0</v>
      </c>
    </row>
    <row r="224" spans="1:40" ht="22.5" x14ac:dyDescent="0.25">
      <c r="A224" s="68" t="s">
        <v>41</v>
      </c>
      <c r="B224" s="93" t="s">
        <v>42</v>
      </c>
      <c r="C224" s="94"/>
      <c r="D224" s="68" t="s">
        <v>183</v>
      </c>
      <c r="F224" s="93" t="s">
        <v>184</v>
      </c>
      <c r="G224" s="95"/>
      <c r="H224" s="95"/>
      <c r="I224" s="95"/>
      <c r="J224" s="95"/>
      <c r="K224" s="95"/>
      <c r="L224" s="94"/>
      <c r="M224" s="68" t="s">
        <v>187</v>
      </c>
      <c r="N224" s="93" t="s">
        <v>188</v>
      </c>
      <c r="O224" s="95"/>
      <c r="P224" s="94"/>
      <c r="Q224" s="68" t="s">
        <v>173</v>
      </c>
      <c r="R224" s="68" t="s">
        <v>37</v>
      </c>
      <c r="S224" s="68" t="s">
        <v>38</v>
      </c>
      <c r="T224" s="69">
        <v>4301021886</v>
      </c>
      <c r="U224" s="69">
        <v>0</v>
      </c>
      <c r="V224" s="69">
        <v>0</v>
      </c>
      <c r="W224" s="69">
        <v>0</v>
      </c>
      <c r="X224" s="69">
        <v>0</v>
      </c>
      <c r="Y224" s="69">
        <v>4301021886</v>
      </c>
      <c r="Z224" s="69" t="s">
        <v>33</v>
      </c>
      <c r="AA224" s="69" t="s">
        <v>33</v>
      </c>
      <c r="AB224" s="69">
        <v>0</v>
      </c>
      <c r="AC224" s="69">
        <v>0</v>
      </c>
      <c r="AD224" s="69">
        <v>0</v>
      </c>
      <c r="AE224" s="69">
        <v>0</v>
      </c>
      <c r="AF224" s="69">
        <v>0</v>
      </c>
      <c r="AG224" s="69">
        <v>0</v>
      </c>
      <c r="AH224" s="69">
        <v>0</v>
      </c>
      <c r="AI224" s="69">
        <v>4301021886</v>
      </c>
      <c r="AJ224" s="69">
        <v>0</v>
      </c>
      <c r="AK224" s="69">
        <v>0</v>
      </c>
      <c r="AL224" s="69">
        <v>0</v>
      </c>
      <c r="AM224" s="69">
        <v>0</v>
      </c>
      <c r="AN224" s="69">
        <v>0</v>
      </c>
    </row>
    <row r="225" spans="1:40" ht="22.5" x14ac:dyDescent="0.25">
      <c r="A225" s="68" t="s">
        <v>41</v>
      </c>
      <c r="B225" s="93" t="s">
        <v>42</v>
      </c>
      <c r="C225" s="94"/>
      <c r="D225" s="68" t="s">
        <v>185</v>
      </c>
      <c r="F225" s="93" t="s">
        <v>186</v>
      </c>
      <c r="G225" s="95"/>
      <c r="H225" s="95"/>
      <c r="I225" s="95"/>
      <c r="J225" s="95"/>
      <c r="K225" s="95"/>
      <c r="L225" s="94"/>
      <c r="M225" s="68" t="s">
        <v>187</v>
      </c>
      <c r="N225" s="93" t="s">
        <v>188</v>
      </c>
      <c r="O225" s="95"/>
      <c r="P225" s="94"/>
      <c r="Q225" s="68" t="s">
        <v>173</v>
      </c>
      <c r="R225" s="68" t="s">
        <v>37</v>
      </c>
      <c r="S225" s="68" t="s">
        <v>38</v>
      </c>
      <c r="T225" s="69">
        <v>1381683664</v>
      </c>
      <c r="U225" s="69">
        <v>0</v>
      </c>
      <c r="V225" s="69">
        <v>0</v>
      </c>
      <c r="W225" s="69">
        <v>0</v>
      </c>
      <c r="X225" s="69">
        <v>0</v>
      </c>
      <c r="Y225" s="69">
        <v>1381683664</v>
      </c>
      <c r="Z225" s="69" t="s">
        <v>33</v>
      </c>
      <c r="AA225" s="69" t="s">
        <v>33</v>
      </c>
      <c r="AB225" s="69">
        <v>0</v>
      </c>
      <c r="AC225" s="69">
        <v>0</v>
      </c>
      <c r="AD225" s="69">
        <v>0</v>
      </c>
      <c r="AE225" s="69">
        <v>0</v>
      </c>
      <c r="AF225" s="69">
        <v>0</v>
      </c>
      <c r="AG225" s="69">
        <v>0</v>
      </c>
      <c r="AH225" s="69">
        <v>0</v>
      </c>
      <c r="AI225" s="69">
        <v>1381683664</v>
      </c>
      <c r="AJ225" s="69">
        <v>0</v>
      </c>
      <c r="AK225" s="69">
        <v>0</v>
      </c>
      <c r="AL225" s="69">
        <v>0</v>
      </c>
      <c r="AM225" s="69">
        <v>0</v>
      </c>
      <c r="AN225" s="69">
        <v>0</v>
      </c>
    </row>
    <row r="226" spans="1:40" ht="22.5" x14ac:dyDescent="0.25">
      <c r="A226" s="68" t="s">
        <v>41</v>
      </c>
      <c r="B226" s="93" t="s">
        <v>42</v>
      </c>
      <c r="C226" s="94"/>
      <c r="D226" s="68" t="s">
        <v>190</v>
      </c>
      <c r="F226" s="93" t="s">
        <v>191</v>
      </c>
      <c r="G226" s="95"/>
      <c r="H226" s="95"/>
      <c r="I226" s="95"/>
      <c r="J226" s="95"/>
      <c r="K226" s="95"/>
      <c r="L226" s="94"/>
      <c r="M226" s="68" t="s">
        <v>187</v>
      </c>
      <c r="N226" s="93" t="s">
        <v>188</v>
      </c>
      <c r="O226" s="95"/>
      <c r="P226" s="94"/>
      <c r="Q226" s="68" t="s">
        <v>173</v>
      </c>
      <c r="R226" s="68" t="s">
        <v>37</v>
      </c>
      <c r="S226" s="68" t="s">
        <v>38</v>
      </c>
      <c r="T226" s="69">
        <v>2134866263</v>
      </c>
      <c r="U226" s="69">
        <v>0</v>
      </c>
      <c r="V226" s="69">
        <v>12450000</v>
      </c>
      <c r="W226" s="69">
        <v>0</v>
      </c>
      <c r="X226" s="69">
        <v>0</v>
      </c>
      <c r="Y226" s="69">
        <v>2122416263</v>
      </c>
      <c r="Z226" s="69" t="s">
        <v>33</v>
      </c>
      <c r="AA226" s="69" t="s">
        <v>33</v>
      </c>
      <c r="AB226" s="69">
        <v>0</v>
      </c>
      <c r="AC226" s="69">
        <v>0</v>
      </c>
      <c r="AD226" s="69">
        <v>0</v>
      </c>
      <c r="AE226" s="69">
        <v>0</v>
      </c>
      <c r="AF226" s="69">
        <v>0</v>
      </c>
      <c r="AG226" s="69">
        <v>0</v>
      </c>
      <c r="AH226" s="69">
        <v>0</v>
      </c>
      <c r="AI226" s="69">
        <v>2122416263</v>
      </c>
      <c r="AJ226" s="69">
        <v>0</v>
      </c>
      <c r="AK226" s="69">
        <v>0</v>
      </c>
      <c r="AL226" s="69">
        <v>0</v>
      </c>
      <c r="AM226" s="69">
        <v>0</v>
      </c>
      <c r="AN226" s="69">
        <v>0</v>
      </c>
    </row>
    <row r="227" spans="1:40" ht="22.5" x14ac:dyDescent="0.25">
      <c r="A227" s="68" t="s">
        <v>3</v>
      </c>
      <c r="B227" s="93" t="s">
        <v>441</v>
      </c>
      <c r="C227" s="94"/>
      <c r="D227" s="68" t="s">
        <v>33</v>
      </c>
      <c r="F227" s="93" t="s">
        <v>33</v>
      </c>
      <c r="G227" s="95"/>
      <c r="H227" s="95"/>
      <c r="I227" s="95"/>
      <c r="J227" s="95"/>
      <c r="K227" s="95"/>
      <c r="L227" s="94"/>
      <c r="M227" s="68" t="s">
        <v>192</v>
      </c>
      <c r="N227" s="93" t="s">
        <v>193</v>
      </c>
      <c r="O227" s="95"/>
      <c r="P227" s="94"/>
      <c r="Q227" s="68" t="s">
        <v>173</v>
      </c>
      <c r="R227" s="68" t="s">
        <v>37</v>
      </c>
      <c r="S227" s="68" t="s">
        <v>38</v>
      </c>
      <c r="T227" s="69">
        <v>5513574283</v>
      </c>
      <c r="U227" s="69">
        <v>0</v>
      </c>
      <c r="V227" s="69">
        <v>18865030</v>
      </c>
      <c r="W227" s="69">
        <v>0</v>
      </c>
      <c r="X227" s="69">
        <v>0</v>
      </c>
      <c r="Y227" s="69">
        <v>5494709253</v>
      </c>
      <c r="Z227" s="69">
        <v>0</v>
      </c>
      <c r="AA227" s="69">
        <v>5494709253</v>
      </c>
      <c r="AB227" s="69">
        <v>0</v>
      </c>
      <c r="AC227" s="69">
        <v>0</v>
      </c>
      <c r="AD227" s="69">
        <v>0</v>
      </c>
      <c r="AE227" s="69">
        <v>0</v>
      </c>
      <c r="AF227" s="69">
        <v>0</v>
      </c>
      <c r="AG227" s="69">
        <v>0</v>
      </c>
      <c r="AH227" s="69">
        <v>0</v>
      </c>
      <c r="AI227" s="69">
        <v>0</v>
      </c>
      <c r="AJ227" s="69">
        <v>0</v>
      </c>
      <c r="AK227" s="69">
        <v>0</v>
      </c>
      <c r="AL227" s="69">
        <v>0</v>
      </c>
      <c r="AM227" s="69">
        <v>0</v>
      </c>
      <c r="AN227" s="69">
        <v>0</v>
      </c>
    </row>
    <row r="228" spans="1:40" ht="22.5" x14ac:dyDescent="0.25">
      <c r="A228" s="68" t="s">
        <v>41</v>
      </c>
      <c r="B228" s="93" t="s">
        <v>42</v>
      </c>
      <c r="C228" s="94"/>
      <c r="D228" s="68" t="s">
        <v>33</v>
      </c>
      <c r="F228" s="93" t="s">
        <v>33</v>
      </c>
      <c r="G228" s="95"/>
      <c r="H228" s="95"/>
      <c r="I228" s="95"/>
      <c r="J228" s="95"/>
      <c r="K228" s="95"/>
      <c r="L228" s="94"/>
      <c r="M228" s="68" t="s">
        <v>192</v>
      </c>
      <c r="N228" s="93" t="s">
        <v>193</v>
      </c>
      <c r="O228" s="95"/>
      <c r="P228" s="94"/>
      <c r="Q228" s="68" t="s">
        <v>173</v>
      </c>
      <c r="R228" s="68" t="s">
        <v>37</v>
      </c>
      <c r="S228" s="68" t="s">
        <v>38</v>
      </c>
      <c r="T228" s="69">
        <v>5513574283</v>
      </c>
      <c r="U228" s="69">
        <v>0</v>
      </c>
      <c r="V228" s="69">
        <v>18865030</v>
      </c>
      <c r="W228" s="69">
        <v>0</v>
      </c>
      <c r="X228" s="69">
        <v>0</v>
      </c>
      <c r="Y228" s="69">
        <v>5494709253</v>
      </c>
      <c r="Z228" s="69">
        <v>0</v>
      </c>
      <c r="AA228" s="69">
        <v>5494709253</v>
      </c>
      <c r="AB228" s="69">
        <v>0</v>
      </c>
      <c r="AC228" s="69">
        <v>0</v>
      </c>
      <c r="AD228" s="69">
        <v>0</v>
      </c>
      <c r="AE228" s="69">
        <v>0</v>
      </c>
      <c r="AF228" s="69">
        <v>0</v>
      </c>
      <c r="AG228" s="69">
        <v>0</v>
      </c>
      <c r="AH228" s="69">
        <v>0</v>
      </c>
      <c r="AI228" s="69">
        <v>0</v>
      </c>
      <c r="AJ228" s="69">
        <v>0</v>
      </c>
      <c r="AK228" s="69">
        <v>0</v>
      </c>
      <c r="AL228" s="69">
        <v>0</v>
      </c>
      <c r="AM228" s="69">
        <v>0</v>
      </c>
      <c r="AN228" s="69">
        <v>0</v>
      </c>
    </row>
    <row r="229" spans="1:40" ht="22.5" x14ac:dyDescent="0.25">
      <c r="A229" s="68" t="s">
        <v>41</v>
      </c>
      <c r="B229" s="93" t="s">
        <v>42</v>
      </c>
      <c r="C229" s="94"/>
      <c r="D229" s="68" t="s">
        <v>137</v>
      </c>
      <c r="F229" s="93" t="s">
        <v>443</v>
      </c>
      <c r="G229" s="95"/>
      <c r="H229" s="95"/>
      <c r="I229" s="95"/>
      <c r="J229" s="95"/>
      <c r="K229" s="95"/>
      <c r="L229" s="94"/>
      <c r="M229" s="68" t="s">
        <v>192</v>
      </c>
      <c r="N229" s="93" t="s">
        <v>193</v>
      </c>
      <c r="O229" s="95"/>
      <c r="P229" s="94"/>
      <c r="Q229" s="68" t="s">
        <v>173</v>
      </c>
      <c r="R229" s="68" t="s">
        <v>37</v>
      </c>
      <c r="S229" s="68" t="s">
        <v>38</v>
      </c>
      <c r="T229" s="69">
        <v>4423776783</v>
      </c>
      <c r="U229" s="69">
        <v>0</v>
      </c>
      <c r="V229" s="69">
        <v>30</v>
      </c>
      <c r="W229" s="69">
        <v>0</v>
      </c>
      <c r="X229" s="69">
        <v>0</v>
      </c>
      <c r="Y229" s="69">
        <v>4423776753</v>
      </c>
      <c r="Z229" s="69" t="s">
        <v>33</v>
      </c>
      <c r="AA229" s="69" t="s">
        <v>33</v>
      </c>
      <c r="AB229" s="69">
        <v>0</v>
      </c>
      <c r="AC229" s="69">
        <v>0</v>
      </c>
      <c r="AD229" s="69">
        <v>0</v>
      </c>
      <c r="AE229" s="69">
        <v>0</v>
      </c>
      <c r="AF229" s="69">
        <v>0</v>
      </c>
      <c r="AG229" s="69">
        <v>0</v>
      </c>
      <c r="AH229" s="69">
        <v>0</v>
      </c>
      <c r="AI229" s="69">
        <v>4423776753</v>
      </c>
      <c r="AJ229" s="69">
        <v>0</v>
      </c>
      <c r="AK229" s="69">
        <v>0</v>
      </c>
      <c r="AL229" s="69">
        <v>0</v>
      </c>
      <c r="AM229" s="69">
        <v>0</v>
      </c>
      <c r="AN229" s="69">
        <v>0</v>
      </c>
    </row>
    <row r="230" spans="1:40" ht="22.5" x14ac:dyDescent="0.25">
      <c r="A230" s="68" t="s">
        <v>41</v>
      </c>
      <c r="B230" s="93" t="s">
        <v>42</v>
      </c>
      <c r="C230" s="94"/>
      <c r="D230" s="68" t="s">
        <v>179</v>
      </c>
      <c r="F230" s="93" t="s">
        <v>180</v>
      </c>
      <c r="G230" s="95"/>
      <c r="H230" s="95"/>
      <c r="I230" s="95"/>
      <c r="J230" s="95"/>
      <c r="K230" s="95"/>
      <c r="L230" s="94"/>
      <c r="M230" s="68" t="s">
        <v>192</v>
      </c>
      <c r="N230" s="93" t="s">
        <v>193</v>
      </c>
      <c r="O230" s="95"/>
      <c r="P230" s="94"/>
      <c r="Q230" s="68" t="s">
        <v>173</v>
      </c>
      <c r="R230" s="68" t="s">
        <v>37</v>
      </c>
      <c r="S230" s="68" t="s">
        <v>38</v>
      </c>
      <c r="T230" s="69">
        <v>330687500</v>
      </c>
      <c r="U230" s="69">
        <v>0</v>
      </c>
      <c r="V230" s="69">
        <v>0</v>
      </c>
      <c r="W230" s="69">
        <v>0</v>
      </c>
      <c r="X230" s="69">
        <v>0</v>
      </c>
      <c r="Y230" s="69">
        <v>330687500</v>
      </c>
      <c r="Z230" s="69" t="s">
        <v>33</v>
      </c>
      <c r="AA230" s="69" t="s">
        <v>33</v>
      </c>
      <c r="AB230" s="69">
        <v>0</v>
      </c>
      <c r="AC230" s="69">
        <v>0</v>
      </c>
      <c r="AD230" s="69">
        <v>0</v>
      </c>
      <c r="AE230" s="69">
        <v>0</v>
      </c>
      <c r="AF230" s="69">
        <v>0</v>
      </c>
      <c r="AG230" s="69">
        <v>0</v>
      </c>
      <c r="AH230" s="69">
        <v>0</v>
      </c>
      <c r="AI230" s="69">
        <v>330687500</v>
      </c>
      <c r="AJ230" s="69">
        <v>0</v>
      </c>
      <c r="AK230" s="69">
        <v>0</v>
      </c>
      <c r="AL230" s="69">
        <v>0</v>
      </c>
      <c r="AM230" s="69">
        <v>0</v>
      </c>
      <c r="AN230" s="69">
        <v>0</v>
      </c>
    </row>
    <row r="231" spans="1:40" ht="22.5" x14ac:dyDescent="0.25">
      <c r="A231" s="68" t="s">
        <v>41</v>
      </c>
      <c r="B231" s="93" t="s">
        <v>42</v>
      </c>
      <c r="C231" s="94"/>
      <c r="D231" s="68" t="s">
        <v>190</v>
      </c>
      <c r="F231" s="93" t="s">
        <v>191</v>
      </c>
      <c r="G231" s="95"/>
      <c r="H231" s="95"/>
      <c r="I231" s="95"/>
      <c r="J231" s="95"/>
      <c r="K231" s="95"/>
      <c r="L231" s="94"/>
      <c r="M231" s="68" t="s">
        <v>192</v>
      </c>
      <c r="N231" s="93" t="s">
        <v>193</v>
      </c>
      <c r="O231" s="95"/>
      <c r="P231" s="94"/>
      <c r="Q231" s="68" t="s">
        <v>173</v>
      </c>
      <c r="R231" s="68" t="s">
        <v>37</v>
      </c>
      <c r="S231" s="68" t="s">
        <v>38</v>
      </c>
      <c r="T231" s="69">
        <v>759110000</v>
      </c>
      <c r="U231" s="69">
        <v>0</v>
      </c>
      <c r="V231" s="69">
        <v>18865000</v>
      </c>
      <c r="W231" s="69">
        <v>0</v>
      </c>
      <c r="X231" s="69">
        <v>0</v>
      </c>
      <c r="Y231" s="69">
        <v>740245000</v>
      </c>
      <c r="Z231" s="69" t="s">
        <v>33</v>
      </c>
      <c r="AA231" s="69" t="s">
        <v>33</v>
      </c>
      <c r="AB231" s="69">
        <v>0</v>
      </c>
      <c r="AC231" s="69">
        <v>0</v>
      </c>
      <c r="AD231" s="69">
        <v>0</v>
      </c>
      <c r="AE231" s="69">
        <v>0</v>
      </c>
      <c r="AF231" s="69">
        <v>0</v>
      </c>
      <c r="AG231" s="69">
        <v>0</v>
      </c>
      <c r="AH231" s="69">
        <v>0</v>
      </c>
      <c r="AI231" s="69">
        <v>740245000</v>
      </c>
      <c r="AJ231" s="69">
        <v>0</v>
      </c>
      <c r="AK231" s="69">
        <v>0</v>
      </c>
      <c r="AL231" s="69">
        <v>0</v>
      </c>
      <c r="AM231" s="69">
        <v>0</v>
      </c>
      <c r="AN231" s="69">
        <v>0</v>
      </c>
    </row>
    <row r="232" spans="1:40" ht="22.5" x14ac:dyDescent="0.25">
      <c r="A232" s="68" t="s">
        <v>3</v>
      </c>
      <c r="B232" s="93" t="s">
        <v>441</v>
      </c>
      <c r="C232" s="94"/>
      <c r="D232" s="68" t="s">
        <v>33</v>
      </c>
      <c r="F232" s="93" t="s">
        <v>33</v>
      </c>
      <c r="G232" s="95"/>
      <c r="H232" s="95"/>
      <c r="I232" s="95"/>
      <c r="J232" s="95"/>
      <c r="K232" s="95"/>
      <c r="L232" s="94"/>
      <c r="M232" s="68" t="s">
        <v>175</v>
      </c>
      <c r="N232" s="93" t="s">
        <v>176</v>
      </c>
      <c r="O232" s="95"/>
      <c r="P232" s="94"/>
      <c r="Q232" s="68" t="s">
        <v>194</v>
      </c>
      <c r="R232" s="68" t="s">
        <v>149</v>
      </c>
      <c r="S232" s="68" t="s">
        <v>38</v>
      </c>
      <c r="T232" s="69">
        <v>4439005000</v>
      </c>
      <c r="U232" s="69">
        <v>0</v>
      </c>
      <c r="V232" s="69">
        <v>0</v>
      </c>
      <c r="W232" s="69">
        <v>0</v>
      </c>
      <c r="X232" s="69">
        <v>0</v>
      </c>
      <c r="Y232" s="69">
        <v>4439005000</v>
      </c>
      <c r="Z232" s="69">
        <v>4439005000</v>
      </c>
      <c r="AA232" s="69">
        <v>0</v>
      </c>
      <c r="AB232" s="69">
        <v>0</v>
      </c>
      <c r="AC232" s="69">
        <v>0</v>
      </c>
      <c r="AD232" s="69">
        <v>0</v>
      </c>
      <c r="AE232" s="69">
        <v>0</v>
      </c>
      <c r="AF232" s="69">
        <v>0</v>
      </c>
      <c r="AG232" s="69">
        <v>0</v>
      </c>
      <c r="AH232" s="69">
        <v>0</v>
      </c>
      <c r="AI232" s="69">
        <v>0</v>
      </c>
      <c r="AJ232" s="69">
        <v>0</v>
      </c>
      <c r="AK232" s="69">
        <v>0</v>
      </c>
      <c r="AL232" s="69">
        <v>0</v>
      </c>
      <c r="AM232" s="69">
        <v>0</v>
      </c>
      <c r="AN232" s="69">
        <v>0</v>
      </c>
    </row>
    <row r="233" spans="1:40" ht="22.5" x14ac:dyDescent="0.25">
      <c r="A233" s="68" t="s">
        <v>3</v>
      </c>
      <c r="B233" s="93" t="s">
        <v>441</v>
      </c>
      <c r="C233" s="94"/>
      <c r="D233" s="68" t="s">
        <v>33</v>
      </c>
      <c r="F233" s="93" t="s">
        <v>33</v>
      </c>
      <c r="G233" s="95"/>
      <c r="H233" s="95"/>
      <c r="I233" s="95"/>
      <c r="J233" s="95"/>
      <c r="K233" s="95"/>
      <c r="L233" s="94"/>
      <c r="M233" s="68" t="s">
        <v>195</v>
      </c>
      <c r="N233" s="93" t="s">
        <v>196</v>
      </c>
      <c r="O233" s="95"/>
      <c r="P233" s="94"/>
      <c r="Q233" s="68" t="s">
        <v>194</v>
      </c>
      <c r="R233" s="68" t="s">
        <v>149</v>
      </c>
      <c r="S233" s="68" t="s">
        <v>38</v>
      </c>
      <c r="T233" s="69">
        <v>4099005000</v>
      </c>
      <c r="U233" s="69">
        <v>0</v>
      </c>
      <c r="V233" s="69">
        <v>0</v>
      </c>
      <c r="W233" s="69">
        <v>0</v>
      </c>
      <c r="X233" s="69">
        <v>0</v>
      </c>
      <c r="Y233" s="69">
        <v>4099005000</v>
      </c>
      <c r="Z233" s="69">
        <v>0</v>
      </c>
      <c r="AA233" s="69">
        <v>4099005000</v>
      </c>
      <c r="AB233" s="69">
        <v>0</v>
      </c>
      <c r="AC233" s="69">
        <v>0</v>
      </c>
      <c r="AD233" s="69">
        <v>0</v>
      </c>
      <c r="AE233" s="69">
        <v>0</v>
      </c>
      <c r="AF233" s="69">
        <v>0</v>
      </c>
      <c r="AG233" s="69">
        <v>0</v>
      </c>
      <c r="AH233" s="69">
        <v>0</v>
      </c>
      <c r="AI233" s="69">
        <v>0</v>
      </c>
      <c r="AJ233" s="69">
        <v>0</v>
      </c>
      <c r="AK233" s="69">
        <v>0</v>
      </c>
      <c r="AL233" s="69">
        <v>0</v>
      </c>
      <c r="AM233" s="69">
        <v>0</v>
      </c>
      <c r="AN233" s="69">
        <v>0</v>
      </c>
    </row>
    <row r="234" spans="1:40" ht="22.5" x14ac:dyDescent="0.25">
      <c r="A234" s="68" t="s">
        <v>41</v>
      </c>
      <c r="B234" s="93" t="s">
        <v>42</v>
      </c>
      <c r="C234" s="94"/>
      <c r="D234" s="68" t="s">
        <v>33</v>
      </c>
      <c r="F234" s="93" t="s">
        <v>33</v>
      </c>
      <c r="G234" s="95"/>
      <c r="H234" s="95"/>
      <c r="I234" s="95"/>
      <c r="J234" s="95"/>
      <c r="K234" s="95"/>
      <c r="L234" s="94"/>
      <c r="M234" s="68" t="s">
        <v>195</v>
      </c>
      <c r="N234" s="93" t="s">
        <v>196</v>
      </c>
      <c r="O234" s="95"/>
      <c r="P234" s="94"/>
      <c r="Q234" s="68" t="s">
        <v>194</v>
      </c>
      <c r="R234" s="68" t="s">
        <v>149</v>
      </c>
      <c r="S234" s="68" t="s">
        <v>38</v>
      </c>
      <c r="T234" s="69">
        <v>4099005000</v>
      </c>
      <c r="U234" s="69">
        <v>0</v>
      </c>
      <c r="V234" s="69">
        <v>0</v>
      </c>
      <c r="W234" s="69">
        <v>0</v>
      </c>
      <c r="X234" s="69">
        <v>0</v>
      </c>
      <c r="Y234" s="69">
        <v>4099005000</v>
      </c>
      <c r="Z234" s="69">
        <v>0</v>
      </c>
      <c r="AA234" s="69">
        <v>4099005000</v>
      </c>
      <c r="AB234" s="69">
        <v>0</v>
      </c>
      <c r="AC234" s="69">
        <v>0</v>
      </c>
      <c r="AD234" s="69">
        <v>0</v>
      </c>
      <c r="AE234" s="69">
        <v>0</v>
      </c>
      <c r="AF234" s="69">
        <v>0</v>
      </c>
      <c r="AG234" s="69">
        <v>0</v>
      </c>
      <c r="AH234" s="69">
        <v>0</v>
      </c>
      <c r="AI234" s="69">
        <v>0</v>
      </c>
      <c r="AJ234" s="69">
        <v>0</v>
      </c>
      <c r="AK234" s="69">
        <v>0</v>
      </c>
      <c r="AL234" s="69">
        <v>0</v>
      </c>
      <c r="AM234" s="69">
        <v>0</v>
      </c>
      <c r="AN234" s="69">
        <v>0</v>
      </c>
    </row>
    <row r="235" spans="1:40" ht="22.5" x14ac:dyDescent="0.25">
      <c r="A235" s="68" t="s">
        <v>41</v>
      </c>
      <c r="B235" s="93" t="s">
        <v>42</v>
      </c>
      <c r="C235" s="94"/>
      <c r="D235" s="68" t="s">
        <v>190</v>
      </c>
      <c r="F235" s="93" t="s">
        <v>191</v>
      </c>
      <c r="G235" s="95"/>
      <c r="H235" s="95"/>
      <c r="I235" s="95"/>
      <c r="J235" s="95"/>
      <c r="K235" s="95"/>
      <c r="L235" s="94"/>
      <c r="M235" s="68" t="s">
        <v>195</v>
      </c>
      <c r="N235" s="93" t="s">
        <v>196</v>
      </c>
      <c r="O235" s="95"/>
      <c r="P235" s="94"/>
      <c r="Q235" s="68" t="s">
        <v>194</v>
      </c>
      <c r="R235" s="68" t="s">
        <v>149</v>
      </c>
      <c r="S235" s="68" t="s">
        <v>38</v>
      </c>
      <c r="T235" s="69">
        <v>4099005000</v>
      </c>
      <c r="U235" s="69">
        <v>0</v>
      </c>
      <c r="V235" s="69">
        <v>0</v>
      </c>
      <c r="W235" s="69">
        <v>0</v>
      </c>
      <c r="X235" s="69">
        <v>0</v>
      </c>
      <c r="Y235" s="69">
        <v>4099005000</v>
      </c>
      <c r="Z235" s="69" t="s">
        <v>33</v>
      </c>
      <c r="AA235" s="69" t="s">
        <v>33</v>
      </c>
      <c r="AB235" s="69">
        <v>0</v>
      </c>
      <c r="AC235" s="69">
        <v>0</v>
      </c>
      <c r="AD235" s="69">
        <v>0</v>
      </c>
      <c r="AE235" s="69">
        <v>0</v>
      </c>
      <c r="AF235" s="69">
        <v>0</v>
      </c>
      <c r="AG235" s="69">
        <v>0</v>
      </c>
      <c r="AH235" s="69">
        <v>0</v>
      </c>
      <c r="AI235" s="69">
        <v>3899000000</v>
      </c>
      <c r="AJ235" s="69">
        <v>200005000</v>
      </c>
      <c r="AK235" s="69">
        <v>0</v>
      </c>
      <c r="AL235" s="69">
        <v>0</v>
      </c>
      <c r="AM235" s="69">
        <v>0</v>
      </c>
      <c r="AN235" s="69">
        <v>0</v>
      </c>
    </row>
    <row r="236" spans="1:40" ht="22.5" x14ac:dyDescent="0.25">
      <c r="A236" s="68" t="s">
        <v>3</v>
      </c>
      <c r="B236" s="93" t="s">
        <v>441</v>
      </c>
      <c r="C236" s="94"/>
      <c r="D236" s="68" t="s">
        <v>33</v>
      </c>
      <c r="F236" s="93" t="s">
        <v>33</v>
      </c>
      <c r="G236" s="95"/>
      <c r="H236" s="95"/>
      <c r="I236" s="95"/>
      <c r="J236" s="95"/>
      <c r="K236" s="95"/>
      <c r="L236" s="94"/>
      <c r="M236" s="68" t="s">
        <v>181</v>
      </c>
      <c r="N236" s="93" t="s">
        <v>182</v>
      </c>
      <c r="O236" s="95"/>
      <c r="P236" s="94"/>
      <c r="Q236" s="68" t="s">
        <v>194</v>
      </c>
      <c r="R236" s="68" t="s">
        <v>149</v>
      </c>
      <c r="S236" s="68" t="s">
        <v>38</v>
      </c>
      <c r="T236" s="69">
        <v>340000000</v>
      </c>
      <c r="U236" s="69">
        <v>0</v>
      </c>
      <c r="V236" s="69">
        <v>0</v>
      </c>
      <c r="W236" s="69">
        <v>0</v>
      </c>
      <c r="X236" s="69">
        <v>0</v>
      </c>
      <c r="Y236" s="69">
        <v>340000000</v>
      </c>
      <c r="Z236" s="69">
        <v>0</v>
      </c>
      <c r="AA236" s="69">
        <v>340000000</v>
      </c>
      <c r="AB236" s="69">
        <v>0</v>
      </c>
      <c r="AC236" s="69">
        <v>0</v>
      </c>
      <c r="AD236" s="69">
        <v>0</v>
      </c>
      <c r="AE236" s="69">
        <v>0</v>
      </c>
      <c r="AF236" s="69">
        <v>0</v>
      </c>
      <c r="AG236" s="69">
        <v>0</v>
      </c>
      <c r="AH236" s="69">
        <v>0</v>
      </c>
      <c r="AI236" s="69">
        <v>0</v>
      </c>
      <c r="AJ236" s="69">
        <v>0</v>
      </c>
      <c r="AK236" s="69">
        <v>0</v>
      </c>
      <c r="AL236" s="69">
        <v>0</v>
      </c>
      <c r="AM236" s="69">
        <v>0</v>
      </c>
      <c r="AN236" s="69">
        <v>0</v>
      </c>
    </row>
    <row r="237" spans="1:40" ht="22.5" x14ac:dyDescent="0.25">
      <c r="A237" s="68" t="s">
        <v>41</v>
      </c>
      <c r="B237" s="93" t="s">
        <v>42</v>
      </c>
      <c r="C237" s="94"/>
      <c r="D237" s="68" t="s">
        <v>33</v>
      </c>
      <c r="F237" s="93" t="s">
        <v>33</v>
      </c>
      <c r="G237" s="95"/>
      <c r="H237" s="95"/>
      <c r="I237" s="95"/>
      <c r="J237" s="95"/>
      <c r="K237" s="95"/>
      <c r="L237" s="94"/>
      <c r="M237" s="68" t="s">
        <v>181</v>
      </c>
      <c r="N237" s="93" t="s">
        <v>182</v>
      </c>
      <c r="O237" s="95"/>
      <c r="P237" s="94"/>
      <c r="Q237" s="68" t="s">
        <v>194</v>
      </c>
      <c r="R237" s="68" t="s">
        <v>149</v>
      </c>
      <c r="S237" s="68" t="s">
        <v>38</v>
      </c>
      <c r="T237" s="69">
        <v>340000000</v>
      </c>
      <c r="U237" s="69">
        <v>0</v>
      </c>
      <c r="V237" s="69">
        <v>0</v>
      </c>
      <c r="W237" s="69">
        <v>0</v>
      </c>
      <c r="X237" s="69">
        <v>0</v>
      </c>
      <c r="Y237" s="69">
        <v>340000000</v>
      </c>
      <c r="Z237" s="69">
        <v>0</v>
      </c>
      <c r="AA237" s="69">
        <v>340000000</v>
      </c>
      <c r="AB237" s="69">
        <v>0</v>
      </c>
      <c r="AC237" s="69">
        <v>0</v>
      </c>
      <c r="AD237" s="69">
        <v>0</v>
      </c>
      <c r="AE237" s="69">
        <v>0</v>
      </c>
      <c r="AF237" s="69">
        <v>0</v>
      </c>
      <c r="AG237" s="69">
        <v>0</v>
      </c>
      <c r="AH237" s="69">
        <v>0</v>
      </c>
      <c r="AI237" s="69">
        <v>0</v>
      </c>
      <c r="AJ237" s="69">
        <v>0</v>
      </c>
      <c r="AK237" s="69">
        <v>0</v>
      </c>
      <c r="AL237" s="69">
        <v>0</v>
      </c>
      <c r="AM237" s="69">
        <v>0</v>
      </c>
      <c r="AN237" s="69">
        <v>0</v>
      </c>
    </row>
    <row r="238" spans="1:40" ht="22.5" x14ac:dyDescent="0.25">
      <c r="A238" s="68" t="s">
        <v>41</v>
      </c>
      <c r="B238" s="93" t="s">
        <v>42</v>
      </c>
      <c r="C238" s="94"/>
      <c r="D238" s="68" t="s">
        <v>183</v>
      </c>
      <c r="F238" s="93" t="s">
        <v>184</v>
      </c>
      <c r="G238" s="95"/>
      <c r="H238" s="95"/>
      <c r="I238" s="95"/>
      <c r="J238" s="95"/>
      <c r="K238" s="95"/>
      <c r="L238" s="94"/>
      <c r="M238" s="68" t="s">
        <v>181</v>
      </c>
      <c r="N238" s="93" t="s">
        <v>182</v>
      </c>
      <c r="O238" s="95"/>
      <c r="P238" s="94"/>
      <c r="Q238" s="68" t="s">
        <v>194</v>
      </c>
      <c r="R238" s="68" t="s">
        <v>149</v>
      </c>
      <c r="S238" s="68" t="s">
        <v>38</v>
      </c>
      <c r="T238" s="69">
        <v>340000000</v>
      </c>
      <c r="U238" s="69">
        <v>0</v>
      </c>
      <c r="V238" s="69">
        <v>0</v>
      </c>
      <c r="W238" s="69">
        <v>0</v>
      </c>
      <c r="X238" s="69">
        <v>0</v>
      </c>
      <c r="Y238" s="69">
        <v>340000000</v>
      </c>
      <c r="Z238" s="69" t="s">
        <v>33</v>
      </c>
      <c r="AA238" s="69" t="s">
        <v>33</v>
      </c>
      <c r="AB238" s="69">
        <v>0</v>
      </c>
      <c r="AC238" s="69">
        <v>0</v>
      </c>
      <c r="AD238" s="69">
        <v>0</v>
      </c>
      <c r="AE238" s="69">
        <v>0</v>
      </c>
      <c r="AF238" s="69">
        <v>0</v>
      </c>
      <c r="AG238" s="69">
        <v>0</v>
      </c>
      <c r="AH238" s="69">
        <v>0</v>
      </c>
      <c r="AI238" s="69">
        <v>0</v>
      </c>
      <c r="AJ238" s="69">
        <v>340000000</v>
      </c>
      <c r="AK238" s="69">
        <v>0</v>
      </c>
      <c r="AL238" s="69">
        <v>0</v>
      </c>
      <c r="AM238" s="69">
        <v>0</v>
      </c>
      <c r="AN238" s="69">
        <v>0</v>
      </c>
    </row>
    <row r="239" spans="1:40" ht="22.5" x14ac:dyDescent="0.25">
      <c r="A239" s="68" t="s">
        <v>3</v>
      </c>
      <c r="B239" s="93" t="s">
        <v>441</v>
      </c>
      <c r="C239" s="94"/>
      <c r="D239" s="68" t="s">
        <v>33</v>
      </c>
      <c r="F239" s="93" t="s">
        <v>33</v>
      </c>
      <c r="G239" s="95"/>
      <c r="H239" s="95"/>
      <c r="I239" s="95"/>
      <c r="J239" s="95"/>
      <c r="K239" s="95"/>
      <c r="L239" s="94"/>
      <c r="M239" s="68" t="s">
        <v>197</v>
      </c>
      <c r="N239" s="93" t="s">
        <v>198</v>
      </c>
      <c r="O239" s="95"/>
      <c r="P239" s="94"/>
      <c r="Q239" s="68" t="s">
        <v>173</v>
      </c>
      <c r="R239" s="68" t="s">
        <v>37</v>
      </c>
      <c r="S239" s="68" t="s">
        <v>38</v>
      </c>
      <c r="T239" s="69">
        <v>15937271903</v>
      </c>
      <c r="U239" s="69">
        <v>0</v>
      </c>
      <c r="V239" s="69">
        <v>0</v>
      </c>
      <c r="W239" s="69">
        <v>0</v>
      </c>
      <c r="X239" s="69">
        <v>0</v>
      </c>
      <c r="Y239" s="69">
        <v>15937271903</v>
      </c>
      <c r="Z239" s="69">
        <v>15901096903</v>
      </c>
      <c r="AA239" s="69">
        <v>0</v>
      </c>
      <c r="AB239" s="69">
        <v>0</v>
      </c>
      <c r="AC239" s="69">
        <v>0</v>
      </c>
      <c r="AD239" s="69">
        <v>0</v>
      </c>
      <c r="AE239" s="69">
        <v>0</v>
      </c>
      <c r="AF239" s="69">
        <v>0</v>
      </c>
      <c r="AG239" s="69">
        <v>0</v>
      </c>
      <c r="AH239" s="69">
        <v>0</v>
      </c>
      <c r="AI239" s="69">
        <v>0</v>
      </c>
      <c r="AJ239" s="69">
        <v>36175000</v>
      </c>
      <c r="AK239" s="69">
        <v>0</v>
      </c>
      <c r="AL239" s="69">
        <v>0</v>
      </c>
      <c r="AM239" s="69">
        <v>0</v>
      </c>
      <c r="AN239" s="69">
        <v>0</v>
      </c>
    </row>
    <row r="240" spans="1:40" ht="22.5" x14ac:dyDescent="0.25">
      <c r="A240" s="68" t="s">
        <v>3</v>
      </c>
      <c r="B240" s="93" t="s">
        <v>441</v>
      </c>
      <c r="C240" s="94"/>
      <c r="D240" s="68" t="s">
        <v>33</v>
      </c>
      <c r="F240" s="93" t="s">
        <v>33</v>
      </c>
      <c r="G240" s="95"/>
      <c r="H240" s="95"/>
      <c r="I240" s="95"/>
      <c r="J240" s="95"/>
      <c r="K240" s="95"/>
      <c r="L240" s="94"/>
      <c r="M240" s="68" t="s">
        <v>199</v>
      </c>
      <c r="N240" s="93" t="s">
        <v>200</v>
      </c>
      <c r="O240" s="95"/>
      <c r="P240" s="94"/>
      <c r="Q240" s="68" t="s">
        <v>173</v>
      </c>
      <c r="R240" s="68" t="s">
        <v>37</v>
      </c>
      <c r="S240" s="68" t="s">
        <v>38</v>
      </c>
      <c r="T240" s="69">
        <v>732672500</v>
      </c>
      <c r="U240" s="69">
        <v>0</v>
      </c>
      <c r="V240" s="69">
        <v>0</v>
      </c>
      <c r="W240" s="69">
        <v>0</v>
      </c>
      <c r="X240" s="69">
        <v>0</v>
      </c>
      <c r="Y240" s="69">
        <v>732672500</v>
      </c>
      <c r="Z240" s="69">
        <v>0</v>
      </c>
      <c r="AA240" s="69">
        <v>732672500</v>
      </c>
      <c r="AB240" s="69">
        <v>0</v>
      </c>
      <c r="AC240" s="69">
        <v>0</v>
      </c>
      <c r="AD240" s="69">
        <v>0</v>
      </c>
      <c r="AE240" s="69">
        <v>0</v>
      </c>
      <c r="AF240" s="69">
        <v>0</v>
      </c>
      <c r="AG240" s="69">
        <v>0</v>
      </c>
      <c r="AH240" s="69">
        <v>0</v>
      </c>
      <c r="AI240" s="69">
        <v>0</v>
      </c>
      <c r="AJ240" s="69">
        <v>0</v>
      </c>
      <c r="AK240" s="69">
        <v>0</v>
      </c>
      <c r="AL240" s="69">
        <v>0</v>
      </c>
      <c r="AM240" s="69">
        <v>0</v>
      </c>
      <c r="AN240" s="69">
        <v>0</v>
      </c>
    </row>
    <row r="241" spans="1:40" ht="22.5" x14ac:dyDescent="0.25">
      <c r="A241" s="68" t="s">
        <v>41</v>
      </c>
      <c r="B241" s="93" t="s">
        <v>42</v>
      </c>
      <c r="C241" s="94"/>
      <c r="D241" s="68" t="s">
        <v>33</v>
      </c>
      <c r="F241" s="93" t="s">
        <v>33</v>
      </c>
      <c r="G241" s="95"/>
      <c r="H241" s="95"/>
      <c r="I241" s="95"/>
      <c r="J241" s="95"/>
      <c r="K241" s="95"/>
      <c r="L241" s="94"/>
      <c r="M241" s="68" t="s">
        <v>199</v>
      </c>
      <c r="N241" s="93" t="s">
        <v>200</v>
      </c>
      <c r="O241" s="95"/>
      <c r="P241" s="94"/>
      <c r="Q241" s="68" t="s">
        <v>173</v>
      </c>
      <c r="R241" s="68" t="s">
        <v>37</v>
      </c>
      <c r="S241" s="68" t="s">
        <v>38</v>
      </c>
      <c r="T241" s="69">
        <v>732672500</v>
      </c>
      <c r="U241" s="69">
        <v>0</v>
      </c>
      <c r="V241" s="69">
        <v>0</v>
      </c>
      <c r="W241" s="69">
        <v>0</v>
      </c>
      <c r="X241" s="69">
        <v>0</v>
      </c>
      <c r="Y241" s="69">
        <v>732672500</v>
      </c>
      <c r="Z241" s="69">
        <v>0</v>
      </c>
      <c r="AA241" s="69">
        <v>732672500</v>
      </c>
      <c r="AB241" s="69">
        <v>0</v>
      </c>
      <c r="AC241" s="69">
        <v>0</v>
      </c>
      <c r="AD241" s="69">
        <v>0</v>
      </c>
      <c r="AE241" s="69">
        <v>0</v>
      </c>
      <c r="AF241" s="69">
        <v>0</v>
      </c>
      <c r="AG241" s="69">
        <v>0</v>
      </c>
      <c r="AH241" s="69">
        <v>0</v>
      </c>
      <c r="AI241" s="69">
        <v>0</v>
      </c>
      <c r="AJ241" s="69">
        <v>0</v>
      </c>
      <c r="AK241" s="69">
        <v>0</v>
      </c>
      <c r="AL241" s="69">
        <v>0</v>
      </c>
      <c r="AM241" s="69">
        <v>0</v>
      </c>
      <c r="AN241" s="69">
        <v>0</v>
      </c>
    </row>
    <row r="242" spans="1:40" ht="22.5" x14ac:dyDescent="0.25">
      <c r="A242" s="68" t="s">
        <v>41</v>
      </c>
      <c r="B242" s="93" t="s">
        <v>42</v>
      </c>
      <c r="C242" s="94"/>
      <c r="D242" s="68" t="s">
        <v>43</v>
      </c>
      <c r="F242" s="93" t="s">
        <v>44</v>
      </c>
      <c r="G242" s="95"/>
      <c r="H242" s="95"/>
      <c r="I242" s="95"/>
      <c r="J242" s="95"/>
      <c r="K242" s="95"/>
      <c r="L242" s="94"/>
      <c r="M242" s="68" t="s">
        <v>199</v>
      </c>
      <c r="N242" s="93" t="s">
        <v>200</v>
      </c>
      <c r="O242" s="95"/>
      <c r="P242" s="94"/>
      <c r="Q242" s="68" t="s">
        <v>173</v>
      </c>
      <c r="R242" s="68" t="s">
        <v>37</v>
      </c>
      <c r="S242" s="68" t="s">
        <v>38</v>
      </c>
      <c r="T242" s="69">
        <v>732672500</v>
      </c>
      <c r="U242" s="69">
        <v>0</v>
      </c>
      <c r="V242" s="69">
        <v>0</v>
      </c>
      <c r="W242" s="69">
        <v>0</v>
      </c>
      <c r="X242" s="69">
        <v>0</v>
      </c>
      <c r="Y242" s="69">
        <v>732672500</v>
      </c>
      <c r="Z242" s="69" t="s">
        <v>33</v>
      </c>
      <c r="AA242" s="69" t="s">
        <v>33</v>
      </c>
      <c r="AB242" s="69">
        <v>0</v>
      </c>
      <c r="AC242" s="69">
        <v>0</v>
      </c>
      <c r="AD242" s="69">
        <v>0</v>
      </c>
      <c r="AE242" s="69">
        <v>0</v>
      </c>
      <c r="AF242" s="69">
        <v>0</v>
      </c>
      <c r="AG242" s="69">
        <v>0</v>
      </c>
      <c r="AH242" s="69">
        <v>0</v>
      </c>
      <c r="AI242" s="69">
        <v>732672500</v>
      </c>
      <c r="AJ242" s="69">
        <v>0</v>
      </c>
      <c r="AK242" s="69">
        <v>0</v>
      </c>
      <c r="AL242" s="69">
        <v>0</v>
      </c>
      <c r="AM242" s="69">
        <v>0</v>
      </c>
      <c r="AN242" s="69">
        <v>0</v>
      </c>
    </row>
    <row r="243" spans="1:40" ht="22.5" x14ac:dyDescent="0.25">
      <c r="A243" s="68" t="s">
        <v>3</v>
      </c>
      <c r="B243" s="93" t="s">
        <v>441</v>
      </c>
      <c r="C243" s="94"/>
      <c r="D243" s="68" t="s">
        <v>33</v>
      </c>
      <c r="F243" s="93" t="s">
        <v>33</v>
      </c>
      <c r="G243" s="95"/>
      <c r="H243" s="95"/>
      <c r="I243" s="95"/>
      <c r="J243" s="95"/>
      <c r="K243" s="95"/>
      <c r="L243" s="94"/>
      <c r="M243" s="68" t="s">
        <v>201</v>
      </c>
      <c r="N243" s="93" t="s">
        <v>202</v>
      </c>
      <c r="O243" s="95"/>
      <c r="P243" s="94"/>
      <c r="Q243" s="68" t="s">
        <v>173</v>
      </c>
      <c r="R243" s="68" t="s">
        <v>37</v>
      </c>
      <c r="S243" s="68" t="s">
        <v>38</v>
      </c>
      <c r="T243" s="69">
        <v>1707678766</v>
      </c>
      <c r="U243" s="69">
        <v>0</v>
      </c>
      <c r="V243" s="69">
        <v>0</v>
      </c>
      <c r="W243" s="69">
        <v>0</v>
      </c>
      <c r="X243" s="69">
        <v>0</v>
      </c>
      <c r="Y243" s="69">
        <v>1707678766</v>
      </c>
      <c r="Z243" s="69">
        <v>0</v>
      </c>
      <c r="AA243" s="69">
        <v>1707678766</v>
      </c>
      <c r="AB243" s="69">
        <v>0</v>
      </c>
      <c r="AC243" s="69">
        <v>0</v>
      </c>
      <c r="AD243" s="69">
        <v>0</v>
      </c>
      <c r="AE243" s="69">
        <v>0</v>
      </c>
      <c r="AF243" s="69">
        <v>0</v>
      </c>
      <c r="AG243" s="69">
        <v>0</v>
      </c>
      <c r="AH243" s="69">
        <v>0</v>
      </c>
      <c r="AI243" s="69">
        <v>0</v>
      </c>
      <c r="AJ243" s="69">
        <v>0</v>
      </c>
      <c r="AK243" s="69">
        <v>0</v>
      </c>
      <c r="AL243" s="69">
        <v>0</v>
      </c>
      <c r="AM243" s="69">
        <v>0</v>
      </c>
      <c r="AN243" s="69">
        <v>0</v>
      </c>
    </row>
    <row r="244" spans="1:40" ht="22.5" x14ac:dyDescent="0.25">
      <c r="A244" s="68" t="s">
        <v>41</v>
      </c>
      <c r="B244" s="93" t="s">
        <v>42</v>
      </c>
      <c r="C244" s="94"/>
      <c r="D244" s="68" t="s">
        <v>33</v>
      </c>
      <c r="F244" s="93" t="s">
        <v>33</v>
      </c>
      <c r="G244" s="95"/>
      <c r="H244" s="95"/>
      <c r="I244" s="95"/>
      <c r="J244" s="95"/>
      <c r="K244" s="95"/>
      <c r="L244" s="94"/>
      <c r="M244" s="68" t="s">
        <v>201</v>
      </c>
      <c r="N244" s="93" t="s">
        <v>202</v>
      </c>
      <c r="O244" s="95"/>
      <c r="P244" s="94"/>
      <c r="Q244" s="68" t="s">
        <v>173</v>
      </c>
      <c r="R244" s="68" t="s">
        <v>37</v>
      </c>
      <c r="S244" s="68" t="s">
        <v>38</v>
      </c>
      <c r="T244" s="69">
        <v>1707678766</v>
      </c>
      <c r="U244" s="69">
        <v>0</v>
      </c>
      <c r="V244" s="69">
        <v>0</v>
      </c>
      <c r="W244" s="69">
        <v>0</v>
      </c>
      <c r="X244" s="69">
        <v>0</v>
      </c>
      <c r="Y244" s="69">
        <v>1707678766</v>
      </c>
      <c r="Z244" s="69">
        <v>0</v>
      </c>
      <c r="AA244" s="69">
        <v>1707678766</v>
      </c>
      <c r="AB244" s="69">
        <v>0</v>
      </c>
      <c r="AC244" s="69">
        <v>0</v>
      </c>
      <c r="AD244" s="69">
        <v>0</v>
      </c>
      <c r="AE244" s="69">
        <v>0</v>
      </c>
      <c r="AF244" s="69">
        <v>0</v>
      </c>
      <c r="AG244" s="69">
        <v>0</v>
      </c>
      <c r="AH244" s="69">
        <v>0</v>
      </c>
      <c r="AI244" s="69">
        <v>0</v>
      </c>
      <c r="AJ244" s="69">
        <v>0</v>
      </c>
      <c r="AK244" s="69">
        <v>0</v>
      </c>
      <c r="AL244" s="69">
        <v>0</v>
      </c>
      <c r="AM244" s="69">
        <v>0</v>
      </c>
      <c r="AN244" s="69">
        <v>0</v>
      </c>
    </row>
    <row r="245" spans="1:40" ht="22.5" x14ac:dyDescent="0.25">
      <c r="A245" s="68" t="s">
        <v>41</v>
      </c>
      <c r="B245" s="93" t="s">
        <v>42</v>
      </c>
      <c r="C245" s="94"/>
      <c r="D245" s="68" t="s">
        <v>43</v>
      </c>
      <c r="F245" s="93" t="s">
        <v>44</v>
      </c>
      <c r="G245" s="95"/>
      <c r="H245" s="95"/>
      <c r="I245" s="95"/>
      <c r="J245" s="95"/>
      <c r="K245" s="95"/>
      <c r="L245" s="94"/>
      <c r="M245" s="68" t="s">
        <v>201</v>
      </c>
      <c r="N245" s="93" t="s">
        <v>202</v>
      </c>
      <c r="O245" s="95"/>
      <c r="P245" s="94"/>
      <c r="Q245" s="68" t="s">
        <v>173</v>
      </c>
      <c r="R245" s="68" t="s">
        <v>37</v>
      </c>
      <c r="S245" s="68" t="s">
        <v>38</v>
      </c>
      <c r="T245" s="69">
        <v>1707678766</v>
      </c>
      <c r="U245" s="69">
        <v>0</v>
      </c>
      <c r="V245" s="69">
        <v>0</v>
      </c>
      <c r="W245" s="69">
        <v>0</v>
      </c>
      <c r="X245" s="69">
        <v>0</v>
      </c>
      <c r="Y245" s="69">
        <v>1707678766</v>
      </c>
      <c r="Z245" s="69" t="s">
        <v>33</v>
      </c>
      <c r="AA245" s="69" t="s">
        <v>33</v>
      </c>
      <c r="AB245" s="69">
        <v>0</v>
      </c>
      <c r="AC245" s="69">
        <v>0</v>
      </c>
      <c r="AD245" s="69">
        <v>0</v>
      </c>
      <c r="AE245" s="69">
        <v>0</v>
      </c>
      <c r="AF245" s="69">
        <v>0</v>
      </c>
      <c r="AG245" s="69">
        <v>0</v>
      </c>
      <c r="AH245" s="69">
        <v>0</v>
      </c>
      <c r="AI245" s="69">
        <v>1707678766</v>
      </c>
      <c r="AJ245" s="69">
        <v>0</v>
      </c>
      <c r="AK245" s="69">
        <v>0</v>
      </c>
      <c r="AL245" s="69">
        <v>0</v>
      </c>
      <c r="AM245" s="69">
        <v>0</v>
      </c>
      <c r="AN245" s="69">
        <v>0</v>
      </c>
    </row>
    <row r="246" spans="1:40" ht="22.5" x14ac:dyDescent="0.25">
      <c r="A246" s="68" t="s">
        <v>3</v>
      </c>
      <c r="B246" s="93" t="s">
        <v>441</v>
      </c>
      <c r="C246" s="94"/>
      <c r="D246" s="68" t="s">
        <v>33</v>
      </c>
      <c r="F246" s="93" t="s">
        <v>33</v>
      </c>
      <c r="G246" s="95"/>
      <c r="H246" s="95"/>
      <c r="I246" s="95"/>
      <c r="J246" s="95"/>
      <c r="K246" s="95"/>
      <c r="L246" s="94"/>
      <c r="M246" s="68" t="s">
        <v>203</v>
      </c>
      <c r="N246" s="93" t="s">
        <v>204</v>
      </c>
      <c r="O246" s="95"/>
      <c r="P246" s="94"/>
      <c r="Q246" s="68" t="s">
        <v>173</v>
      </c>
      <c r="R246" s="68" t="s">
        <v>37</v>
      </c>
      <c r="S246" s="68" t="s">
        <v>38</v>
      </c>
      <c r="T246" s="69">
        <v>793672867</v>
      </c>
      <c r="U246" s="69">
        <v>0</v>
      </c>
      <c r="V246" s="69">
        <v>0</v>
      </c>
      <c r="W246" s="69">
        <v>0</v>
      </c>
      <c r="X246" s="69">
        <v>0</v>
      </c>
      <c r="Y246" s="69">
        <v>793672867</v>
      </c>
      <c r="Z246" s="69">
        <v>0</v>
      </c>
      <c r="AA246" s="69">
        <v>793672867</v>
      </c>
      <c r="AB246" s="69">
        <v>0</v>
      </c>
      <c r="AC246" s="69">
        <v>0</v>
      </c>
      <c r="AD246" s="69">
        <v>0</v>
      </c>
      <c r="AE246" s="69">
        <v>0</v>
      </c>
      <c r="AF246" s="69">
        <v>0</v>
      </c>
      <c r="AG246" s="69">
        <v>0</v>
      </c>
      <c r="AH246" s="69">
        <v>0</v>
      </c>
      <c r="AI246" s="69">
        <v>0</v>
      </c>
      <c r="AJ246" s="69">
        <v>0</v>
      </c>
      <c r="AK246" s="69">
        <v>0</v>
      </c>
      <c r="AL246" s="69">
        <v>0</v>
      </c>
      <c r="AM246" s="69">
        <v>0</v>
      </c>
      <c r="AN246" s="69">
        <v>0</v>
      </c>
    </row>
    <row r="247" spans="1:40" ht="22.5" x14ac:dyDescent="0.25">
      <c r="A247" s="68" t="s">
        <v>41</v>
      </c>
      <c r="B247" s="93" t="s">
        <v>42</v>
      </c>
      <c r="C247" s="94"/>
      <c r="D247" s="68" t="s">
        <v>33</v>
      </c>
      <c r="F247" s="93" t="s">
        <v>33</v>
      </c>
      <c r="G247" s="95"/>
      <c r="H247" s="95"/>
      <c r="I247" s="95"/>
      <c r="J247" s="95"/>
      <c r="K247" s="95"/>
      <c r="L247" s="94"/>
      <c r="M247" s="68" t="s">
        <v>203</v>
      </c>
      <c r="N247" s="93" t="s">
        <v>204</v>
      </c>
      <c r="O247" s="95"/>
      <c r="P247" s="94"/>
      <c r="Q247" s="68" t="s">
        <v>173</v>
      </c>
      <c r="R247" s="68" t="s">
        <v>37</v>
      </c>
      <c r="S247" s="68" t="s">
        <v>38</v>
      </c>
      <c r="T247" s="69">
        <v>793672867</v>
      </c>
      <c r="U247" s="69">
        <v>0</v>
      </c>
      <c r="V247" s="69">
        <v>0</v>
      </c>
      <c r="W247" s="69">
        <v>0</v>
      </c>
      <c r="X247" s="69">
        <v>0</v>
      </c>
      <c r="Y247" s="69">
        <v>793672867</v>
      </c>
      <c r="Z247" s="69">
        <v>0</v>
      </c>
      <c r="AA247" s="69">
        <v>793672867</v>
      </c>
      <c r="AB247" s="69">
        <v>0</v>
      </c>
      <c r="AC247" s="69">
        <v>0</v>
      </c>
      <c r="AD247" s="69">
        <v>0</v>
      </c>
      <c r="AE247" s="69">
        <v>0</v>
      </c>
      <c r="AF247" s="69">
        <v>0</v>
      </c>
      <c r="AG247" s="69">
        <v>0</v>
      </c>
      <c r="AH247" s="69">
        <v>0</v>
      </c>
      <c r="AI247" s="69">
        <v>0</v>
      </c>
      <c r="AJ247" s="69">
        <v>0</v>
      </c>
      <c r="AK247" s="69">
        <v>0</v>
      </c>
      <c r="AL247" s="69">
        <v>0</v>
      </c>
      <c r="AM247" s="69">
        <v>0</v>
      </c>
      <c r="AN247" s="69">
        <v>0</v>
      </c>
    </row>
    <row r="248" spans="1:40" ht="22.5" x14ac:dyDescent="0.25">
      <c r="A248" s="68" t="s">
        <v>41</v>
      </c>
      <c r="B248" s="93" t="s">
        <v>42</v>
      </c>
      <c r="C248" s="94"/>
      <c r="D248" s="68" t="s">
        <v>43</v>
      </c>
      <c r="F248" s="93" t="s">
        <v>44</v>
      </c>
      <c r="G248" s="95"/>
      <c r="H248" s="95"/>
      <c r="I248" s="95"/>
      <c r="J248" s="95"/>
      <c r="K248" s="95"/>
      <c r="L248" s="94"/>
      <c r="M248" s="68" t="s">
        <v>203</v>
      </c>
      <c r="N248" s="93" t="s">
        <v>204</v>
      </c>
      <c r="O248" s="95"/>
      <c r="P248" s="94"/>
      <c r="Q248" s="68" t="s">
        <v>173</v>
      </c>
      <c r="R248" s="68" t="s">
        <v>37</v>
      </c>
      <c r="S248" s="68" t="s">
        <v>38</v>
      </c>
      <c r="T248" s="69">
        <v>793672867</v>
      </c>
      <c r="U248" s="69">
        <v>0</v>
      </c>
      <c r="V248" s="69">
        <v>0</v>
      </c>
      <c r="W248" s="69">
        <v>0</v>
      </c>
      <c r="X248" s="69">
        <v>0</v>
      </c>
      <c r="Y248" s="69">
        <v>793672867</v>
      </c>
      <c r="Z248" s="69" t="s">
        <v>33</v>
      </c>
      <c r="AA248" s="69" t="s">
        <v>33</v>
      </c>
      <c r="AB248" s="69">
        <v>0</v>
      </c>
      <c r="AC248" s="69">
        <v>0</v>
      </c>
      <c r="AD248" s="69">
        <v>0</v>
      </c>
      <c r="AE248" s="69">
        <v>0</v>
      </c>
      <c r="AF248" s="69">
        <v>0</v>
      </c>
      <c r="AG248" s="69">
        <v>0</v>
      </c>
      <c r="AH248" s="69">
        <v>0</v>
      </c>
      <c r="AI248" s="69">
        <v>793672867</v>
      </c>
      <c r="AJ248" s="69">
        <v>0</v>
      </c>
      <c r="AK248" s="69">
        <v>0</v>
      </c>
      <c r="AL248" s="69">
        <v>0</v>
      </c>
      <c r="AM248" s="69">
        <v>0</v>
      </c>
      <c r="AN248" s="69">
        <v>0</v>
      </c>
    </row>
    <row r="249" spans="1:40" ht="22.5" x14ac:dyDescent="0.25">
      <c r="A249" s="68" t="s">
        <v>3</v>
      </c>
      <c r="B249" s="93" t="s">
        <v>441</v>
      </c>
      <c r="C249" s="94"/>
      <c r="D249" s="68" t="s">
        <v>33</v>
      </c>
      <c r="F249" s="93" t="s">
        <v>33</v>
      </c>
      <c r="G249" s="95"/>
      <c r="H249" s="95"/>
      <c r="I249" s="95"/>
      <c r="J249" s="95"/>
      <c r="K249" s="95"/>
      <c r="L249" s="94"/>
      <c r="M249" s="68" t="s">
        <v>205</v>
      </c>
      <c r="N249" s="93" t="s">
        <v>206</v>
      </c>
      <c r="O249" s="95"/>
      <c r="P249" s="94"/>
      <c r="Q249" s="68" t="s">
        <v>173</v>
      </c>
      <c r="R249" s="68" t="s">
        <v>37</v>
      </c>
      <c r="S249" s="68" t="s">
        <v>38</v>
      </c>
      <c r="T249" s="69">
        <v>4040210297</v>
      </c>
      <c r="U249" s="69">
        <v>0</v>
      </c>
      <c r="V249" s="69">
        <v>36175000</v>
      </c>
      <c r="W249" s="69">
        <v>0</v>
      </c>
      <c r="X249" s="69">
        <v>0</v>
      </c>
      <c r="Y249" s="69">
        <v>4004035297</v>
      </c>
      <c r="Z249" s="69">
        <v>0</v>
      </c>
      <c r="AA249" s="69">
        <v>4004035297</v>
      </c>
      <c r="AB249" s="69">
        <v>0</v>
      </c>
      <c r="AC249" s="69">
        <v>0</v>
      </c>
      <c r="AD249" s="69">
        <v>0</v>
      </c>
      <c r="AE249" s="69">
        <v>0</v>
      </c>
      <c r="AF249" s="69">
        <v>0</v>
      </c>
      <c r="AG249" s="69">
        <v>0</v>
      </c>
      <c r="AH249" s="69">
        <v>0</v>
      </c>
      <c r="AI249" s="69">
        <v>0</v>
      </c>
      <c r="AJ249" s="69">
        <v>0</v>
      </c>
      <c r="AK249" s="69">
        <v>0</v>
      </c>
      <c r="AL249" s="69">
        <v>0</v>
      </c>
      <c r="AM249" s="69">
        <v>0</v>
      </c>
      <c r="AN249" s="69">
        <v>0</v>
      </c>
    </row>
    <row r="250" spans="1:40" ht="22.5" x14ac:dyDescent="0.25">
      <c r="A250" s="68" t="s">
        <v>41</v>
      </c>
      <c r="B250" s="93" t="s">
        <v>42</v>
      </c>
      <c r="C250" s="94"/>
      <c r="D250" s="68" t="s">
        <v>33</v>
      </c>
      <c r="F250" s="93" t="s">
        <v>33</v>
      </c>
      <c r="G250" s="95"/>
      <c r="H250" s="95"/>
      <c r="I250" s="95"/>
      <c r="J250" s="95"/>
      <c r="K250" s="95"/>
      <c r="L250" s="94"/>
      <c r="M250" s="68" t="s">
        <v>205</v>
      </c>
      <c r="N250" s="93" t="s">
        <v>206</v>
      </c>
      <c r="O250" s="95"/>
      <c r="P250" s="94"/>
      <c r="Q250" s="68" t="s">
        <v>173</v>
      </c>
      <c r="R250" s="68" t="s">
        <v>37</v>
      </c>
      <c r="S250" s="68" t="s">
        <v>38</v>
      </c>
      <c r="T250" s="69">
        <v>4040210297</v>
      </c>
      <c r="U250" s="69">
        <v>0</v>
      </c>
      <c r="V250" s="69">
        <v>36175000</v>
      </c>
      <c r="W250" s="69">
        <v>0</v>
      </c>
      <c r="X250" s="69">
        <v>0</v>
      </c>
      <c r="Y250" s="69">
        <v>4004035297</v>
      </c>
      <c r="Z250" s="69">
        <v>0</v>
      </c>
      <c r="AA250" s="69">
        <v>4004035297</v>
      </c>
      <c r="AB250" s="69">
        <v>0</v>
      </c>
      <c r="AC250" s="69">
        <v>0</v>
      </c>
      <c r="AD250" s="69">
        <v>0</v>
      </c>
      <c r="AE250" s="69">
        <v>0</v>
      </c>
      <c r="AF250" s="69">
        <v>0</v>
      </c>
      <c r="AG250" s="69">
        <v>0</v>
      </c>
      <c r="AH250" s="69">
        <v>0</v>
      </c>
      <c r="AI250" s="69">
        <v>0</v>
      </c>
      <c r="AJ250" s="69">
        <v>0</v>
      </c>
      <c r="AK250" s="69">
        <v>0</v>
      </c>
      <c r="AL250" s="69">
        <v>0</v>
      </c>
      <c r="AM250" s="69">
        <v>0</v>
      </c>
      <c r="AN250" s="69">
        <v>0</v>
      </c>
    </row>
    <row r="251" spans="1:40" ht="22.5" x14ac:dyDescent="0.25">
      <c r="A251" s="68" t="s">
        <v>41</v>
      </c>
      <c r="B251" s="93" t="s">
        <v>42</v>
      </c>
      <c r="C251" s="94"/>
      <c r="D251" s="68" t="s">
        <v>207</v>
      </c>
      <c r="F251" s="93" t="s">
        <v>208</v>
      </c>
      <c r="G251" s="95"/>
      <c r="H251" s="95"/>
      <c r="I251" s="95"/>
      <c r="J251" s="95"/>
      <c r="K251" s="95"/>
      <c r="L251" s="94"/>
      <c r="M251" s="68" t="s">
        <v>205</v>
      </c>
      <c r="N251" s="93" t="s">
        <v>206</v>
      </c>
      <c r="O251" s="95"/>
      <c r="P251" s="94"/>
      <c r="Q251" s="68" t="s">
        <v>173</v>
      </c>
      <c r="R251" s="68" t="s">
        <v>37</v>
      </c>
      <c r="S251" s="68" t="s">
        <v>38</v>
      </c>
      <c r="T251" s="69">
        <v>1063802783</v>
      </c>
      <c r="U251" s="69">
        <v>0</v>
      </c>
      <c r="V251" s="69">
        <v>0</v>
      </c>
      <c r="W251" s="69">
        <v>0</v>
      </c>
      <c r="X251" s="69">
        <v>0</v>
      </c>
      <c r="Y251" s="69">
        <v>1063802783</v>
      </c>
      <c r="Z251" s="69" t="s">
        <v>33</v>
      </c>
      <c r="AA251" s="69" t="s">
        <v>33</v>
      </c>
      <c r="AB251" s="69">
        <v>0</v>
      </c>
      <c r="AC251" s="69">
        <v>0</v>
      </c>
      <c r="AD251" s="69">
        <v>0</v>
      </c>
      <c r="AE251" s="69">
        <v>0</v>
      </c>
      <c r="AF251" s="69">
        <v>0</v>
      </c>
      <c r="AG251" s="69">
        <v>0</v>
      </c>
      <c r="AH251" s="69">
        <v>0</v>
      </c>
      <c r="AI251" s="69">
        <v>1063802783</v>
      </c>
      <c r="AJ251" s="69">
        <v>0</v>
      </c>
      <c r="AK251" s="69">
        <v>0</v>
      </c>
      <c r="AL251" s="69">
        <v>0</v>
      </c>
      <c r="AM251" s="69">
        <v>0</v>
      </c>
      <c r="AN251" s="69">
        <v>0</v>
      </c>
    </row>
    <row r="252" spans="1:40" ht="22.5" x14ac:dyDescent="0.25">
      <c r="A252" s="68" t="s">
        <v>41</v>
      </c>
      <c r="B252" s="93" t="s">
        <v>42</v>
      </c>
      <c r="C252" s="94"/>
      <c r="D252" s="68" t="s">
        <v>43</v>
      </c>
      <c r="F252" s="93" t="s">
        <v>44</v>
      </c>
      <c r="G252" s="95"/>
      <c r="H252" s="95"/>
      <c r="I252" s="95"/>
      <c r="J252" s="95"/>
      <c r="K252" s="95"/>
      <c r="L252" s="94"/>
      <c r="M252" s="68" t="s">
        <v>205</v>
      </c>
      <c r="N252" s="93" t="s">
        <v>206</v>
      </c>
      <c r="O252" s="95"/>
      <c r="P252" s="94"/>
      <c r="Q252" s="68" t="s">
        <v>173</v>
      </c>
      <c r="R252" s="68" t="s">
        <v>37</v>
      </c>
      <c r="S252" s="68" t="s">
        <v>38</v>
      </c>
      <c r="T252" s="69">
        <v>1469300001</v>
      </c>
      <c r="U252" s="69">
        <v>0</v>
      </c>
      <c r="V252" s="69">
        <v>29925000</v>
      </c>
      <c r="W252" s="69">
        <v>0</v>
      </c>
      <c r="X252" s="69">
        <v>0</v>
      </c>
      <c r="Y252" s="69">
        <v>1439375001</v>
      </c>
      <c r="Z252" s="69" t="s">
        <v>33</v>
      </c>
      <c r="AA252" s="69" t="s">
        <v>33</v>
      </c>
      <c r="AB252" s="69">
        <v>0</v>
      </c>
      <c r="AC252" s="69">
        <v>0</v>
      </c>
      <c r="AD252" s="69">
        <v>0</v>
      </c>
      <c r="AE252" s="69">
        <v>0</v>
      </c>
      <c r="AF252" s="69">
        <v>0</v>
      </c>
      <c r="AG252" s="69">
        <v>0</v>
      </c>
      <c r="AH252" s="69">
        <v>0</v>
      </c>
      <c r="AI252" s="69">
        <v>1439375001</v>
      </c>
      <c r="AJ252" s="69">
        <v>0</v>
      </c>
      <c r="AK252" s="69">
        <v>0</v>
      </c>
      <c r="AL252" s="69">
        <v>0</v>
      </c>
      <c r="AM252" s="69">
        <v>0</v>
      </c>
      <c r="AN252" s="69">
        <v>0</v>
      </c>
    </row>
    <row r="253" spans="1:40" ht="22.5" x14ac:dyDescent="0.25">
      <c r="A253" s="68" t="s">
        <v>41</v>
      </c>
      <c r="B253" s="93" t="s">
        <v>42</v>
      </c>
      <c r="C253" s="94"/>
      <c r="D253" s="68" t="s">
        <v>209</v>
      </c>
      <c r="F253" s="93" t="s">
        <v>210</v>
      </c>
      <c r="G253" s="95"/>
      <c r="H253" s="95"/>
      <c r="I253" s="95"/>
      <c r="J253" s="95"/>
      <c r="K253" s="95"/>
      <c r="L253" s="94"/>
      <c r="M253" s="68" t="s">
        <v>205</v>
      </c>
      <c r="N253" s="93" t="s">
        <v>206</v>
      </c>
      <c r="O253" s="95"/>
      <c r="P253" s="94"/>
      <c r="Q253" s="68" t="s">
        <v>173</v>
      </c>
      <c r="R253" s="68" t="s">
        <v>37</v>
      </c>
      <c r="S253" s="68" t="s">
        <v>38</v>
      </c>
      <c r="T253" s="69">
        <v>1507107513</v>
      </c>
      <c r="U253" s="69">
        <v>0</v>
      </c>
      <c r="V253" s="69">
        <v>6250000</v>
      </c>
      <c r="W253" s="69">
        <v>0</v>
      </c>
      <c r="X253" s="69">
        <v>0</v>
      </c>
      <c r="Y253" s="69">
        <v>1500857513</v>
      </c>
      <c r="Z253" s="69" t="s">
        <v>33</v>
      </c>
      <c r="AA253" s="69" t="s">
        <v>33</v>
      </c>
      <c r="AB253" s="69">
        <v>0</v>
      </c>
      <c r="AC253" s="69">
        <v>0</v>
      </c>
      <c r="AD253" s="69">
        <v>0</v>
      </c>
      <c r="AE253" s="69">
        <v>0</v>
      </c>
      <c r="AF253" s="69">
        <v>0</v>
      </c>
      <c r="AG253" s="69">
        <v>0</v>
      </c>
      <c r="AH253" s="69">
        <v>0</v>
      </c>
      <c r="AI253" s="69">
        <v>1500857513</v>
      </c>
      <c r="AJ253" s="69">
        <v>0</v>
      </c>
      <c r="AK253" s="69">
        <v>0</v>
      </c>
      <c r="AL253" s="69">
        <v>0</v>
      </c>
      <c r="AM253" s="69">
        <v>0</v>
      </c>
      <c r="AN253" s="69">
        <v>0</v>
      </c>
    </row>
    <row r="254" spans="1:40" ht="22.5" x14ac:dyDescent="0.25">
      <c r="A254" s="68" t="s">
        <v>3</v>
      </c>
      <c r="B254" s="93" t="s">
        <v>441</v>
      </c>
      <c r="C254" s="94"/>
      <c r="D254" s="68" t="s">
        <v>33</v>
      </c>
      <c r="F254" s="93" t="s">
        <v>33</v>
      </c>
      <c r="G254" s="95"/>
      <c r="H254" s="95"/>
      <c r="I254" s="95"/>
      <c r="J254" s="95"/>
      <c r="K254" s="95"/>
      <c r="L254" s="94"/>
      <c r="M254" s="68" t="s">
        <v>211</v>
      </c>
      <c r="N254" s="93" t="s">
        <v>212</v>
      </c>
      <c r="O254" s="95"/>
      <c r="P254" s="94"/>
      <c r="Q254" s="68" t="s">
        <v>173</v>
      </c>
      <c r="R254" s="68" t="s">
        <v>37</v>
      </c>
      <c r="S254" s="68" t="s">
        <v>38</v>
      </c>
      <c r="T254" s="69">
        <v>6422361607</v>
      </c>
      <c r="U254" s="69">
        <v>0</v>
      </c>
      <c r="V254" s="69">
        <v>0</v>
      </c>
      <c r="W254" s="69">
        <v>0</v>
      </c>
      <c r="X254" s="69">
        <v>0</v>
      </c>
      <c r="Y254" s="69">
        <v>6422361607</v>
      </c>
      <c r="Z254" s="69">
        <v>0</v>
      </c>
      <c r="AA254" s="69">
        <v>6422361607</v>
      </c>
      <c r="AB254" s="69">
        <v>0</v>
      </c>
      <c r="AC254" s="69">
        <v>0</v>
      </c>
      <c r="AD254" s="69">
        <v>0</v>
      </c>
      <c r="AE254" s="69">
        <v>0</v>
      </c>
      <c r="AF254" s="69">
        <v>0</v>
      </c>
      <c r="AG254" s="69">
        <v>0</v>
      </c>
      <c r="AH254" s="69">
        <v>0</v>
      </c>
      <c r="AI254" s="69">
        <v>0</v>
      </c>
      <c r="AJ254" s="69">
        <v>0</v>
      </c>
      <c r="AK254" s="69">
        <v>0</v>
      </c>
      <c r="AL254" s="69">
        <v>0</v>
      </c>
      <c r="AM254" s="69">
        <v>0</v>
      </c>
      <c r="AN254" s="69">
        <v>0</v>
      </c>
    </row>
    <row r="255" spans="1:40" ht="22.5" x14ac:dyDescent="0.25">
      <c r="A255" s="68" t="s">
        <v>41</v>
      </c>
      <c r="B255" s="93" t="s">
        <v>42</v>
      </c>
      <c r="C255" s="94"/>
      <c r="D255" s="68" t="s">
        <v>33</v>
      </c>
      <c r="F255" s="93" t="s">
        <v>33</v>
      </c>
      <c r="G255" s="95"/>
      <c r="H255" s="95"/>
      <c r="I255" s="95"/>
      <c r="J255" s="95"/>
      <c r="K255" s="95"/>
      <c r="L255" s="94"/>
      <c r="M255" s="68" t="s">
        <v>211</v>
      </c>
      <c r="N255" s="93" t="s">
        <v>212</v>
      </c>
      <c r="O255" s="95"/>
      <c r="P255" s="94"/>
      <c r="Q255" s="68" t="s">
        <v>173</v>
      </c>
      <c r="R255" s="68" t="s">
        <v>37</v>
      </c>
      <c r="S255" s="68" t="s">
        <v>38</v>
      </c>
      <c r="T255" s="69">
        <v>6422361607</v>
      </c>
      <c r="U255" s="69">
        <v>0</v>
      </c>
      <c r="V255" s="69">
        <v>0</v>
      </c>
      <c r="W255" s="69">
        <v>0</v>
      </c>
      <c r="X255" s="69">
        <v>0</v>
      </c>
      <c r="Y255" s="69">
        <v>6422361607</v>
      </c>
      <c r="Z255" s="69">
        <v>0</v>
      </c>
      <c r="AA255" s="69">
        <v>6422361607</v>
      </c>
      <c r="AB255" s="69">
        <v>0</v>
      </c>
      <c r="AC255" s="69">
        <v>0</v>
      </c>
      <c r="AD255" s="69">
        <v>0</v>
      </c>
      <c r="AE255" s="69">
        <v>0</v>
      </c>
      <c r="AF255" s="69">
        <v>0</v>
      </c>
      <c r="AG255" s="69">
        <v>0</v>
      </c>
      <c r="AH255" s="69">
        <v>0</v>
      </c>
      <c r="AI255" s="69">
        <v>0</v>
      </c>
      <c r="AJ255" s="69">
        <v>0</v>
      </c>
      <c r="AK255" s="69">
        <v>0</v>
      </c>
      <c r="AL255" s="69">
        <v>0</v>
      </c>
      <c r="AM255" s="69">
        <v>0</v>
      </c>
      <c r="AN255" s="69">
        <v>0</v>
      </c>
    </row>
    <row r="256" spans="1:40" ht="22.5" x14ac:dyDescent="0.25">
      <c r="A256" s="68" t="s">
        <v>41</v>
      </c>
      <c r="B256" s="93" t="s">
        <v>42</v>
      </c>
      <c r="C256" s="94"/>
      <c r="D256" s="68" t="s">
        <v>137</v>
      </c>
      <c r="F256" s="93" t="s">
        <v>443</v>
      </c>
      <c r="G256" s="95"/>
      <c r="H256" s="95"/>
      <c r="I256" s="95"/>
      <c r="J256" s="95"/>
      <c r="K256" s="95"/>
      <c r="L256" s="94"/>
      <c r="M256" s="68" t="s">
        <v>211</v>
      </c>
      <c r="N256" s="93" t="s">
        <v>212</v>
      </c>
      <c r="O256" s="95"/>
      <c r="P256" s="94"/>
      <c r="Q256" s="68" t="s">
        <v>173</v>
      </c>
      <c r="R256" s="68" t="s">
        <v>37</v>
      </c>
      <c r="S256" s="68" t="s">
        <v>38</v>
      </c>
      <c r="T256" s="69">
        <v>6422361607</v>
      </c>
      <c r="U256" s="69">
        <v>0</v>
      </c>
      <c r="V256" s="69">
        <v>0</v>
      </c>
      <c r="W256" s="69">
        <v>0</v>
      </c>
      <c r="X256" s="69">
        <v>0</v>
      </c>
      <c r="Y256" s="69">
        <v>6422361607</v>
      </c>
      <c r="Z256" s="69" t="s">
        <v>33</v>
      </c>
      <c r="AA256" s="69" t="s">
        <v>33</v>
      </c>
      <c r="AB256" s="69">
        <v>0</v>
      </c>
      <c r="AC256" s="69">
        <v>0</v>
      </c>
      <c r="AD256" s="69">
        <v>0</v>
      </c>
      <c r="AE256" s="69">
        <v>0</v>
      </c>
      <c r="AF256" s="69">
        <v>0</v>
      </c>
      <c r="AG256" s="69">
        <v>0</v>
      </c>
      <c r="AH256" s="69">
        <v>0</v>
      </c>
      <c r="AI256" s="69">
        <v>6422361607</v>
      </c>
      <c r="AJ256" s="69">
        <v>0</v>
      </c>
      <c r="AK256" s="69">
        <v>0</v>
      </c>
      <c r="AL256" s="69">
        <v>0</v>
      </c>
      <c r="AM256" s="69">
        <v>0</v>
      </c>
      <c r="AN256" s="69">
        <v>0</v>
      </c>
    </row>
    <row r="257" spans="1:40" ht="22.5" x14ac:dyDescent="0.25">
      <c r="A257" s="68" t="s">
        <v>3</v>
      </c>
      <c r="B257" s="93" t="s">
        <v>441</v>
      </c>
      <c r="C257" s="94"/>
      <c r="D257" s="68" t="s">
        <v>33</v>
      </c>
      <c r="F257" s="93" t="s">
        <v>33</v>
      </c>
      <c r="G257" s="95"/>
      <c r="H257" s="95"/>
      <c r="I257" s="95"/>
      <c r="J257" s="95"/>
      <c r="K257" s="95"/>
      <c r="L257" s="94"/>
      <c r="M257" s="68" t="s">
        <v>213</v>
      </c>
      <c r="N257" s="93" t="s">
        <v>214</v>
      </c>
      <c r="O257" s="95"/>
      <c r="P257" s="94"/>
      <c r="Q257" s="68" t="s">
        <v>173</v>
      </c>
      <c r="R257" s="68" t="s">
        <v>37</v>
      </c>
      <c r="S257" s="68" t="s">
        <v>38</v>
      </c>
      <c r="T257" s="69">
        <v>440400000</v>
      </c>
      <c r="U257" s="69">
        <v>0</v>
      </c>
      <c r="V257" s="69">
        <v>0</v>
      </c>
      <c r="W257" s="69">
        <v>0</v>
      </c>
      <c r="X257" s="69">
        <v>0</v>
      </c>
      <c r="Y257" s="69">
        <v>440400000</v>
      </c>
      <c r="Z257" s="69">
        <v>0</v>
      </c>
      <c r="AA257" s="69">
        <v>440400000</v>
      </c>
      <c r="AB257" s="69">
        <v>0</v>
      </c>
      <c r="AC257" s="69">
        <v>0</v>
      </c>
      <c r="AD257" s="69">
        <v>0</v>
      </c>
      <c r="AE257" s="69">
        <v>0</v>
      </c>
      <c r="AF257" s="69">
        <v>0</v>
      </c>
      <c r="AG257" s="69">
        <v>0</v>
      </c>
      <c r="AH257" s="69">
        <v>0</v>
      </c>
      <c r="AI257" s="69">
        <v>0</v>
      </c>
      <c r="AJ257" s="69">
        <v>0</v>
      </c>
      <c r="AK257" s="69">
        <v>0</v>
      </c>
      <c r="AL257" s="69">
        <v>0</v>
      </c>
      <c r="AM257" s="69">
        <v>0</v>
      </c>
      <c r="AN257" s="69">
        <v>0</v>
      </c>
    </row>
    <row r="258" spans="1:40" ht="22.5" x14ac:dyDescent="0.25">
      <c r="A258" s="68" t="s">
        <v>41</v>
      </c>
      <c r="B258" s="93" t="s">
        <v>42</v>
      </c>
      <c r="C258" s="94"/>
      <c r="D258" s="68" t="s">
        <v>33</v>
      </c>
      <c r="F258" s="93" t="s">
        <v>33</v>
      </c>
      <c r="G258" s="95"/>
      <c r="H258" s="95"/>
      <c r="I258" s="95"/>
      <c r="J258" s="95"/>
      <c r="K258" s="95"/>
      <c r="L258" s="94"/>
      <c r="M258" s="68" t="s">
        <v>213</v>
      </c>
      <c r="N258" s="93" t="s">
        <v>214</v>
      </c>
      <c r="O258" s="95"/>
      <c r="P258" s="94"/>
      <c r="Q258" s="68" t="s">
        <v>173</v>
      </c>
      <c r="R258" s="68" t="s">
        <v>37</v>
      </c>
      <c r="S258" s="68" t="s">
        <v>38</v>
      </c>
      <c r="T258" s="69">
        <v>440400000</v>
      </c>
      <c r="U258" s="69">
        <v>0</v>
      </c>
      <c r="V258" s="69">
        <v>0</v>
      </c>
      <c r="W258" s="69">
        <v>0</v>
      </c>
      <c r="X258" s="69">
        <v>0</v>
      </c>
      <c r="Y258" s="69">
        <v>440400000</v>
      </c>
      <c r="Z258" s="69">
        <v>0</v>
      </c>
      <c r="AA258" s="69">
        <v>440400000</v>
      </c>
      <c r="AB258" s="69">
        <v>0</v>
      </c>
      <c r="AC258" s="69">
        <v>0</v>
      </c>
      <c r="AD258" s="69">
        <v>0</v>
      </c>
      <c r="AE258" s="69">
        <v>0</v>
      </c>
      <c r="AF258" s="69">
        <v>0</v>
      </c>
      <c r="AG258" s="69">
        <v>0</v>
      </c>
      <c r="AH258" s="69">
        <v>0</v>
      </c>
      <c r="AI258" s="69">
        <v>0</v>
      </c>
      <c r="AJ258" s="69">
        <v>0</v>
      </c>
      <c r="AK258" s="69">
        <v>0</v>
      </c>
      <c r="AL258" s="69">
        <v>0</v>
      </c>
      <c r="AM258" s="69">
        <v>0</v>
      </c>
      <c r="AN258" s="69">
        <v>0</v>
      </c>
    </row>
    <row r="259" spans="1:40" ht="22.5" x14ac:dyDescent="0.25">
      <c r="A259" s="68" t="s">
        <v>41</v>
      </c>
      <c r="B259" s="93" t="s">
        <v>42</v>
      </c>
      <c r="C259" s="94"/>
      <c r="D259" s="68" t="s">
        <v>43</v>
      </c>
      <c r="F259" s="93" t="s">
        <v>44</v>
      </c>
      <c r="G259" s="95"/>
      <c r="H259" s="95"/>
      <c r="I259" s="95"/>
      <c r="J259" s="95"/>
      <c r="K259" s="95"/>
      <c r="L259" s="94"/>
      <c r="M259" s="68" t="s">
        <v>213</v>
      </c>
      <c r="N259" s="93" t="s">
        <v>214</v>
      </c>
      <c r="O259" s="95"/>
      <c r="P259" s="94"/>
      <c r="Q259" s="68" t="s">
        <v>173</v>
      </c>
      <c r="R259" s="68" t="s">
        <v>37</v>
      </c>
      <c r="S259" s="68" t="s">
        <v>38</v>
      </c>
      <c r="T259" s="69">
        <v>440400000</v>
      </c>
      <c r="U259" s="69">
        <v>0</v>
      </c>
      <c r="V259" s="69">
        <v>0</v>
      </c>
      <c r="W259" s="69">
        <v>0</v>
      </c>
      <c r="X259" s="69">
        <v>0</v>
      </c>
      <c r="Y259" s="69">
        <v>440400000</v>
      </c>
      <c r="Z259" s="69" t="s">
        <v>33</v>
      </c>
      <c r="AA259" s="69" t="s">
        <v>33</v>
      </c>
      <c r="AB259" s="69">
        <v>0</v>
      </c>
      <c r="AC259" s="69">
        <v>0</v>
      </c>
      <c r="AD259" s="69">
        <v>0</v>
      </c>
      <c r="AE259" s="69">
        <v>0</v>
      </c>
      <c r="AF259" s="69">
        <v>0</v>
      </c>
      <c r="AG259" s="69">
        <v>0</v>
      </c>
      <c r="AH259" s="69">
        <v>0</v>
      </c>
      <c r="AI259" s="69">
        <v>440400000</v>
      </c>
      <c r="AJ259" s="69">
        <v>0</v>
      </c>
      <c r="AK259" s="69">
        <v>0</v>
      </c>
      <c r="AL259" s="69">
        <v>0</v>
      </c>
      <c r="AM259" s="69">
        <v>0</v>
      </c>
      <c r="AN259" s="69">
        <v>0</v>
      </c>
    </row>
    <row r="260" spans="1:40" ht="22.5" x14ac:dyDescent="0.25">
      <c r="A260" s="68" t="s">
        <v>3</v>
      </c>
      <c r="B260" s="93" t="s">
        <v>441</v>
      </c>
      <c r="C260" s="94"/>
      <c r="D260" s="68" t="s">
        <v>33</v>
      </c>
      <c r="F260" s="93" t="s">
        <v>33</v>
      </c>
      <c r="G260" s="95"/>
      <c r="H260" s="95"/>
      <c r="I260" s="95"/>
      <c r="J260" s="95"/>
      <c r="K260" s="95"/>
      <c r="L260" s="94"/>
      <c r="M260" s="68" t="s">
        <v>215</v>
      </c>
      <c r="N260" s="93" t="s">
        <v>216</v>
      </c>
      <c r="O260" s="95"/>
      <c r="P260" s="94"/>
      <c r="Q260" s="68" t="s">
        <v>173</v>
      </c>
      <c r="R260" s="68" t="s">
        <v>37</v>
      </c>
      <c r="S260" s="68" t="s">
        <v>38</v>
      </c>
      <c r="T260" s="69">
        <v>1800275866</v>
      </c>
      <c r="U260" s="69">
        <v>0</v>
      </c>
      <c r="V260" s="69">
        <v>0</v>
      </c>
      <c r="W260" s="69">
        <v>0</v>
      </c>
      <c r="X260" s="69">
        <v>0</v>
      </c>
      <c r="Y260" s="69">
        <v>1800275866</v>
      </c>
      <c r="Z260" s="69">
        <v>0</v>
      </c>
      <c r="AA260" s="69">
        <v>1800275866</v>
      </c>
      <c r="AB260" s="69">
        <v>0</v>
      </c>
      <c r="AC260" s="69">
        <v>0</v>
      </c>
      <c r="AD260" s="69">
        <v>0</v>
      </c>
      <c r="AE260" s="69">
        <v>0</v>
      </c>
      <c r="AF260" s="69">
        <v>0</v>
      </c>
      <c r="AG260" s="69">
        <v>0</v>
      </c>
      <c r="AH260" s="69">
        <v>0</v>
      </c>
      <c r="AI260" s="69">
        <v>0</v>
      </c>
      <c r="AJ260" s="69">
        <v>0</v>
      </c>
      <c r="AK260" s="69">
        <v>0</v>
      </c>
      <c r="AL260" s="69">
        <v>0</v>
      </c>
      <c r="AM260" s="69">
        <v>0</v>
      </c>
      <c r="AN260" s="69">
        <v>0</v>
      </c>
    </row>
    <row r="261" spans="1:40" ht="22.5" x14ac:dyDescent="0.25">
      <c r="A261" s="68" t="s">
        <v>41</v>
      </c>
      <c r="B261" s="93" t="s">
        <v>42</v>
      </c>
      <c r="C261" s="94"/>
      <c r="D261" s="68" t="s">
        <v>33</v>
      </c>
      <c r="F261" s="93" t="s">
        <v>33</v>
      </c>
      <c r="G261" s="95"/>
      <c r="H261" s="95"/>
      <c r="I261" s="95"/>
      <c r="J261" s="95"/>
      <c r="K261" s="95"/>
      <c r="L261" s="94"/>
      <c r="M261" s="68" t="s">
        <v>215</v>
      </c>
      <c r="N261" s="93" t="s">
        <v>216</v>
      </c>
      <c r="O261" s="95"/>
      <c r="P261" s="94"/>
      <c r="Q261" s="68" t="s">
        <v>173</v>
      </c>
      <c r="R261" s="68" t="s">
        <v>37</v>
      </c>
      <c r="S261" s="68" t="s">
        <v>38</v>
      </c>
      <c r="T261" s="69">
        <v>1800275866</v>
      </c>
      <c r="U261" s="69">
        <v>0</v>
      </c>
      <c r="V261" s="69">
        <v>0</v>
      </c>
      <c r="W261" s="69">
        <v>0</v>
      </c>
      <c r="X261" s="69">
        <v>0</v>
      </c>
      <c r="Y261" s="69">
        <v>1800275866</v>
      </c>
      <c r="Z261" s="69">
        <v>0</v>
      </c>
      <c r="AA261" s="69">
        <v>1800275866</v>
      </c>
      <c r="AB261" s="69">
        <v>0</v>
      </c>
      <c r="AC261" s="69">
        <v>0</v>
      </c>
      <c r="AD261" s="69">
        <v>0</v>
      </c>
      <c r="AE261" s="69">
        <v>0</v>
      </c>
      <c r="AF261" s="69">
        <v>0</v>
      </c>
      <c r="AG261" s="69">
        <v>0</v>
      </c>
      <c r="AH261" s="69">
        <v>0</v>
      </c>
      <c r="AI261" s="69">
        <v>0</v>
      </c>
      <c r="AJ261" s="69">
        <v>0</v>
      </c>
      <c r="AK261" s="69">
        <v>0</v>
      </c>
      <c r="AL261" s="69">
        <v>0</v>
      </c>
      <c r="AM261" s="69">
        <v>0</v>
      </c>
      <c r="AN261" s="69">
        <v>0</v>
      </c>
    </row>
    <row r="262" spans="1:40" ht="22.5" x14ac:dyDescent="0.25">
      <c r="A262" s="68" t="s">
        <v>41</v>
      </c>
      <c r="B262" s="93" t="s">
        <v>42</v>
      </c>
      <c r="C262" s="94"/>
      <c r="D262" s="68" t="s">
        <v>43</v>
      </c>
      <c r="F262" s="93" t="s">
        <v>44</v>
      </c>
      <c r="G262" s="95"/>
      <c r="H262" s="95"/>
      <c r="I262" s="95"/>
      <c r="J262" s="95"/>
      <c r="K262" s="95"/>
      <c r="L262" s="94"/>
      <c r="M262" s="68" t="s">
        <v>215</v>
      </c>
      <c r="N262" s="93" t="s">
        <v>216</v>
      </c>
      <c r="O262" s="95"/>
      <c r="P262" s="94"/>
      <c r="Q262" s="68" t="s">
        <v>173</v>
      </c>
      <c r="R262" s="68" t="s">
        <v>37</v>
      </c>
      <c r="S262" s="68" t="s">
        <v>38</v>
      </c>
      <c r="T262" s="69">
        <v>1800275866</v>
      </c>
      <c r="U262" s="69">
        <v>0</v>
      </c>
      <c r="V262" s="69">
        <v>0</v>
      </c>
      <c r="W262" s="69">
        <v>0</v>
      </c>
      <c r="X262" s="69">
        <v>0</v>
      </c>
      <c r="Y262" s="69">
        <v>1800275866</v>
      </c>
      <c r="Z262" s="69" t="s">
        <v>33</v>
      </c>
      <c r="AA262" s="69" t="s">
        <v>33</v>
      </c>
      <c r="AB262" s="69">
        <v>0</v>
      </c>
      <c r="AC262" s="69">
        <v>0</v>
      </c>
      <c r="AD262" s="69">
        <v>0</v>
      </c>
      <c r="AE262" s="69">
        <v>0</v>
      </c>
      <c r="AF262" s="69">
        <v>0</v>
      </c>
      <c r="AG262" s="69">
        <v>0</v>
      </c>
      <c r="AH262" s="69">
        <v>0</v>
      </c>
      <c r="AI262" s="69">
        <v>1800275866</v>
      </c>
      <c r="AJ262" s="69">
        <v>0</v>
      </c>
      <c r="AK262" s="69">
        <v>0</v>
      </c>
      <c r="AL262" s="69">
        <v>0</v>
      </c>
      <c r="AM262" s="69">
        <v>0</v>
      </c>
      <c r="AN262" s="69">
        <v>0</v>
      </c>
    </row>
  </sheetData>
  <mergeCells count="755">
    <mergeCell ref="A2:B11"/>
    <mergeCell ref="C2:D8"/>
    <mergeCell ref="I2:I3"/>
    <mergeCell ref="K2:N3"/>
    <mergeCell ref="G5:G6"/>
    <mergeCell ref="K5:N5"/>
    <mergeCell ref="G8:G9"/>
    <mergeCell ref="I8:K10"/>
    <mergeCell ref="B18:C18"/>
    <mergeCell ref="F18:L18"/>
    <mergeCell ref="N18:P18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9:C19"/>
    <mergeCell ref="F19:L19"/>
    <mergeCell ref="N19:P19"/>
    <mergeCell ref="B17:C17"/>
    <mergeCell ref="F17:L17"/>
    <mergeCell ref="N17:P17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285"/>
  <sheetViews>
    <sheetView showGridLines="0" topLeftCell="A131" zoomScale="115" zoomScaleNormal="115" workbookViewId="0">
      <selection activeCell="E1" sqref="A1:XFD1048576"/>
    </sheetView>
  </sheetViews>
  <sheetFormatPr baseColWidth="10" defaultColWidth="11.5703125" defaultRowHeight="15" x14ac:dyDescent="0.25"/>
  <cols>
    <col min="1" max="5" width="2.7109375" style="59" customWidth="1"/>
    <col min="6" max="6" width="2.85546875" style="59" customWidth="1"/>
    <col min="7" max="9" width="2.7109375" style="59" customWidth="1"/>
    <col min="10" max="10" width="2.42578125" style="59" customWidth="1"/>
    <col min="11" max="11" width="0.28515625" style="59" customWidth="1"/>
    <col min="12" max="12" width="1" style="59" customWidth="1"/>
    <col min="13" max="13" width="1.7109375" style="59" customWidth="1"/>
    <col min="14" max="26" width="2.7109375" style="59" customWidth="1"/>
    <col min="27" max="27" width="2.42578125" style="59" customWidth="1"/>
    <col min="28" max="28" width="0.28515625" style="59" customWidth="1"/>
    <col min="29" max="29" width="1.85546875" style="59" customWidth="1"/>
    <col min="30" max="30" width="0.7109375" style="59" customWidth="1"/>
    <col min="31" max="34" width="2.7109375" style="59" customWidth="1"/>
    <col min="35" max="35" width="3.28515625" style="59" customWidth="1"/>
    <col min="36" max="36" width="3.140625" style="59" customWidth="1"/>
    <col min="37" max="38" width="2.7109375" style="59" customWidth="1"/>
    <col min="39" max="39" width="0.85546875" style="59" customWidth="1"/>
    <col min="40" max="40" width="0.7109375" style="59" customWidth="1"/>
    <col min="41" max="41" width="1" style="59" customWidth="1"/>
    <col min="42" max="42" width="14" style="59" customWidth="1"/>
    <col min="43" max="43" width="13.28515625" style="59" customWidth="1"/>
    <col min="44" max="44" width="14.140625" style="59" customWidth="1"/>
    <col min="45" max="45" width="3.85546875" style="59" customWidth="1"/>
    <col min="46" max="46" width="9.140625" style="59" customWidth="1"/>
    <col min="47" max="47" width="6.85546875" style="59" customWidth="1"/>
    <col min="48" max="48" width="4" style="59" customWidth="1"/>
    <col min="49" max="49" width="12.5703125" style="59" customWidth="1"/>
    <col min="50" max="51" width="10.7109375" style="59" customWidth="1"/>
    <col min="52" max="52" width="0" style="59" hidden="1" customWidth="1"/>
    <col min="53" max="53" width="54.5703125" style="59" customWidth="1"/>
    <col min="54" max="16384" width="11.5703125" style="59"/>
  </cols>
  <sheetData>
    <row r="1" spans="1:51" ht="4.1500000000000004" customHeight="1" x14ac:dyDescent="0.25"/>
    <row r="2" spans="1:51" ht="4.1500000000000004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51" ht="14.1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M3" s="112" t="s">
        <v>217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D3" s="100" t="s">
        <v>1</v>
      </c>
      <c r="AE3" s="97"/>
      <c r="AF3" s="97"/>
      <c r="AG3" s="97"/>
      <c r="AH3" s="97"/>
      <c r="AI3" s="97"/>
      <c r="AJ3" s="97"/>
      <c r="AK3" s="97"/>
      <c r="AL3" s="97"/>
      <c r="AM3" s="97"/>
      <c r="AO3" s="113" t="s">
        <v>431</v>
      </c>
      <c r="AP3" s="97"/>
      <c r="AQ3" s="97"/>
      <c r="AR3" s="97"/>
      <c r="AS3" s="97"/>
    </row>
    <row r="4" spans="1:51" ht="7.1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51" ht="28.3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D5" s="114" t="s">
        <v>218</v>
      </c>
      <c r="AE5" s="97"/>
      <c r="AF5" s="97"/>
      <c r="AG5" s="97"/>
      <c r="AH5" s="97"/>
      <c r="AI5" s="97"/>
      <c r="AJ5" s="97"/>
      <c r="AK5" s="97"/>
      <c r="AL5" s="97"/>
      <c r="AM5" s="97"/>
      <c r="AO5" s="101" t="s">
        <v>219</v>
      </c>
      <c r="AP5" s="97"/>
      <c r="AQ5" s="97"/>
      <c r="AR5" s="97"/>
      <c r="AS5" s="97"/>
    </row>
    <row r="6" spans="1:51" ht="2.8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O6" s="97"/>
      <c r="AP6" s="97"/>
      <c r="AQ6" s="97"/>
      <c r="AR6" s="97"/>
      <c r="AS6" s="97"/>
    </row>
    <row r="7" spans="1:51" x14ac:dyDescent="0.25">
      <c r="AD7" s="97"/>
      <c r="AE7" s="97"/>
      <c r="AF7" s="97"/>
      <c r="AG7" s="97"/>
      <c r="AH7" s="97"/>
      <c r="AI7" s="97"/>
      <c r="AJ7" s="97"/>
      <c r="AK7" s="97"/>
      <c r="AL7" s="97"/>
      <c r="AM7" s="97"/>
      <c r="AO7" s="97"/>
      <c r="AP7" s="97"/>
      <c r="AQ7" s="97"/>
      <c r="AR7" s="97"/>
      <c r="AS7" s="97"/>
    </row>
    <row r="8" spans="1:51" ht="7.15" customHeight="1" x14ac:dyDescent="0.25"/>
    <row r="9" spans="1:51" ht="14.1" customHeight="1" x14ac:dyDescent="0.25">
      <c r="AD9" s="114" t="s">
        <v>4</v>
      </c>
      <c r="AE9" s="97"/>
      <c r="AF9" s="97"/>
      <c r="AG9" s="97"/>
      <c r="AH9" s="97"/>
      <c r="AI9" s="97"/>
      <c r="AJ9" s="97"/>
      <c r="AK9" s="97"/>
      <c r="AL9" s="97"/>
      <c r="AM9" s="97"/>
      <c r="AO9" s="101" t="s">
        <v>451</v>
      </c>
      <c r="AP9" s="97"/>
      <c r="AQ9" s="97"/>
      <c r="AR9" s="97"/>
      <c r="AS9" s="97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65" customHeight="1" x14ac:dyDescent="0.25"/>
    <row r="14" spans="1:51" x14ac:dyDescent="0.25">
      <c r="A14" s="122" t="s">
        <v>220</v>
      </c>
      <c r="B14" s="95"/>
      <c r="C14" s="95"/>
      <c r="D14" s="95"/>
      <c r="E14" s="94"/>
      <c r="F14" s="123" t="s">
        <v>437</v>
      </c>
      <c r="G14" s="95"/>
      <c r="H14" s="94"/>
      <c r="I14" s="122" t="s">
        <v>221</v>
      </c>
      <c r="J14" s="95"/>
      <c r="K14" s="95"/>
      <c r="L14" s="95"/>
      <c r="M14" s="95"/>
      <c r="N14" s="95"/>
      <c r="O14" s="95"/>
      <c r="P14" s="94"/>
      <c r="Q14" s="124" t="s">
        <v>222</v>
      </c>
      <c r="R14" s="95"/>
      <c r="S14" s="95"/>
      <c r="T14" s="95"/>
      <c r="U14" s="95"/>
      <c r="V14" s="95"/>
      <c r="W14" s="94"/>
      <c r="X14" s="122" t="s">
        <v>223</v>
      </c>
      <c r="Y14" s="95"/>
      <c r="Z14" s="95"/>
      <c r="AA14" s="95"/>
      <c r="AB14" s="95"/>
      <c r="AC14" s="95"/>
      <c r="AD14" s="94"/>
      <c r="AE14" s="124" t="s">
        <v>438</v>
      </c>
      <c r="AF14" s="95"/>
      <c r="AG14" s="95"/>
      <c r="AH14" s="95"/>
      <c r="AI14" s="95"/>
      <c r="AJ14" s="94"/>
      <c r="AK14" s="61" t="s">
        <v>33</v>
      </c>
      <c r="AL14" s="61" t="s">
        <v>33</v>
      </c>
      <c r="AM14" s="99" t="s">
        <v>33</v>
      </c>
      <c r="AN14" s="97"/>
      <c r="AO14" s="97"/>
      <c r="AP14" s="61" t="s">
        <v>33</v>
      </c>
      <c r="AQ14" s="61" t="s">
        <v>33</v>
      </c>
      <c r="AR14" s="61" t="s">
        <v>33</v>
      </c>
      <c r="AS14" s="99" t="s">
        <v>33</v>
      </c>
      <c r="AT14" s="97"/>
      <c r="AU14" s="99" t="s">
        <v>33</v>
      </c>
      <c r="AV14" s="97"/>
      <c r="AW14" s="61" t="s">
        <v>33</v>
      </c>
      <c r="AX14" s="61" t="s">
        <v>33</v>
      </c>
      <c r="AY14" s="61" t="s">
        <v>33</v>
      </c>
    </row>
    <row r="15" spans="1:51" x14ac:dyDescent="0.25">
      <c r="A15" s="105" t="s">
        <v>224</v>
      </c>
      <c r="B15" s="95"/>
      <c r="C15" s="95"/>
      <c r="D15" s="95"/>
      <c r="E15" s="95"/>
      <c r="F15" s="94"/>
      <c r="G15" s="106" t="s">
        <v>225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4"/>
      <c r="AH15" s="70" t="s">
        <v>33</v>
      </c>
      <c r="AI15" s="70" t="s">
        <v>33</v>
      </c>
      <c r="AJ15" s="70" t="s">
        <v>33</v>
      </c>
      <c r="AK15" s="70" t="s">
        <v>33</v>
      </c>
      <c r="AL15" s="70" t="s">
        <v>33</v>
      </c>
      <c r="AM15" s="120" t="s">
        <v>33</v>
      </c>
      <c r="AN15" s="121"/>
      <c r="AO15" s="121"/>
      <c r="AP15" s="61" t="s">
        <v>33</v>
      </c>
      <c r="AQ15" s="61" t="s">
        <v>33</v>
      </c>
      <c r="AR15" s="61" t="s">
        <v>33</v>
      </c>
      <c r="AS15" s="99" t="s">
        <v>33</v>
      </c>
      <c r="AT15" s="97"/>
      <c r="AU15" s="99" t="s">
        <v>33</v>
      </c>
      <c r="AV15" s="97"/>
      <c r="AW15" s="61" t="s">
        <v>33</v>
      </c>
      <c r="AX15" s="61" t="s">
        <v>33</v>
      </c>
      <c r="AY15" s="61" t="s">
        <v>33</v>
      </c>
    </row>
    <row r="16" spans="1:51" x14ac:dyDescent="0.25">
      <c r="A16" s="105" t="s">
        <v>226</v>
      </c>
      <c r="B16" s="95"/>
      <c r="C16" s="95"/>
      <c r="D16" s="95"/>
      <c r="E16" s="95"/>
      <c r="F16" s="95"/>
      <c r="G16" s="94"/>
      <c r="H16" s="106" t="s">
        <v>339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4"/>
      <c r="AP16" s="61" t="s">
        <v>33</v>
      </c>
      <c r="AQ16" s="61" t="s">
        <v>33</v>
      </c>
      <c r="AR16" s="61" t="s">
        <v>33</v>
      </c>
      <c r="AS16" s="99" t="s">
        <v>33</v>
      </c>
      <c r="AT16" s="97"/>
      <c r="AU16" s="99" t="s">
        <v>33</v>
      </c>
      <c r="AV16" s="97"/>
      <c r="AW16" s="61" t="s">
        <v>33</v>
      </c>
      <c r="AX16" s="61" t="s">
        <v>33</v>
      </c>
      <c r="AY16" s="61" t="s">
        <v>33</v>
      </c>
    </row>
    <row r="17" spans="1:51" ht="36" x14ac:dyDescent="0.25">
      <c r="A17" s="110" t="s">
        <v>228</v>
      </c>
      <c r="B17" s="94"/>
      <c r="C17" s="119" t="s">
        <v>229</v>
      </c>
      <c r="D17" s="94"/>
      <c r="E17" s="110" t="s">
        <v>230</v>
      </c>
      <c r="F17" s="94"/>
      <c r="G17" s="110" t="s">
        <v>231</v>
      </c>
      <c r="H17" s="94"/>
      <c r="I17" s="110" t="s">
        <v>232</v>
      </c>
      <c r="J17" s="95"/>
      <c r="K17" s="94"/>
      <c r="L17" s="110" t="s">
        <v>233</v>
      </c>
      <c r="M17" s="95"/>
      <c r="N17" s="94"/>
      <c r="O17" s="110" t="s">
        <v>234</v>
      </c>
      <c r="P17" s="94"/>
      <c r="Q17" s="110" t="s">
        <v>235</v>
      </c>
      <c r="R17" s="94"/>
      <c r="S17" s="110" t="s">
        <v>236</v>
      </c>
      <c r="T17" s="95"/>
      <c r="U17" s="95"/>
      <c r="V17" s="95"/>
      <c r="W17" s="95"/>
      <c r="X17" s="95"/>
      <c r="Y17" s="95"/>
      <c r="Z17" s="94"/>
      <c r="AA17" s="110" t="s">
        <v>10</v>
      </c>
      <c r="AB17" s="95"/>
      <c r="AC17" s="95"/>
      <c r="AD17" s="95"/>
      <c r="AE17" s="94"/>
      <c r="AF17" s="110" t="s">
        <v>11</v>
      </c>
      <c r="AG17" s="95"/>
      <c r="AH17" s="94"/>
      <c r="AI17" s="71" t="s">
        <v>237</v>
      </c>
      <c r="AJ17" s="110" t="s">
        <v>9</v>
      </c>
      <c r="AK17" s="95"/>
      <c r="AL17" s="95"/>
      <c r="AM17" s="95"/>
      <c r="AN17" s="95"/>
      <c r="AO17" s="94"/>
      <c r="AP17" s="71" t="s">
        <v>238</v>
      </c>
      <c r="AQ17" s="71" t="s">
        <v>239</v>
      </c>
      <c r="AR17" s="71" t="s">
        <v>240</v>
      </c>
      <c r="AS17" s="110" t="s">
        <v>241</v>
      </c>
      <c r="AT17" s="94"/>
      <c r="AU17" s="110" t="s">
        <v>242</v>
      </c>
      <c r="AV17" s="94"/>
      <c r="AW17" s="71" t="s">
        <v>243</v>
      </c>
      <c r="AX17" s="71" t="s">
        <v>244</v>
      </c>
      <c r="AY17" s="71" t="s">
        <v>245</v>
      </c>
    </row>
    <row r="18" spans="1:51" x14ac:dyDescent="0.25">
      <c r="A18" s="103" t="s">
        <v>290</v>
      </c>
      <c r="B18" s="97"/>
      <c r="C18" s="103"/>
      <c r="D18" s="97"/>
      <c r="E18" s="103"/>
      <c r="F18" s="97"/>
      <c r="G18" s="103"/>
      <c r="H18" s="97"/>
      <c r="I18" s="103"/>
      <c r="J18" s="97"/>
      <c r="K18" s="97"/>
      <c r="L18" s="103"/>
      <c r="M18" s="97"/>
      <c r="N18" s="97"/>
      <c r="O18" s="103"/>
      <c r="P18" s="97"/>
      <c r="Q18" s="103"/>
      <c r="R18" s="97"/>
      <c r="S18" s="108" t="s">
        <v>291</v>
      </c>
      <c r="T18" s="97"/>
      <c r="U18" s="97"/>
      <c r="V18" s="97"/>
      <c r="W18" s="97"/>
      <c r="X18" s="97"/>
      <c r="Y18" s="97"/>
      <c r="Z18" s="97"/>
      <c r="AA18" s="103" t="s">
        <v>37</v>
      </c>
      <c r="AB18" s="97"/>
      <c r="AC18" s="97"/>
      <c r="AD18" s="97"/>
      <c r="AE18" s="97"/>
      <c r="AF18" s="103" t="s">
        <v>38</v>
      </c>
      <c r="AG18" s="97"/>
      <c r="AH18" s="97"/>
      <c r="AI18" s="72" t="s">
        <v>36</v>
      </c>
      <c r="AJ18" s="107" t="s">
        <v>248</v>
      </c>
      <c r="AK18" s="97"/>
      <c r="AL18" s="97"/>
      <c r="AM18" s="97"/>
      <c r="AN18" s="97"/>
      <c r="AO18" s="97"/>
      <c r="AP18" s="73">
        <v>23318000</v>
      </c>
      <c r="AQ18" s="73">
        <v>23318000</v>
      </c>
      <c r="AR18" s="74">
        <v>0</v>
      </c>
      <c r="AS18" s="117">
        <v>23318000</v>
      </c>
      <c r="AT18" s="97"/>
      <c r="AU18" s="115">
        <v>0</v>
      </c>
      <c r="AV18" s="97"/>
      <c r="AW18" s="73">
        <v>23318000</v>
      </c>
      <c r="AX18" s="74">
        <v>0</v>
      </c>
      <c r="AY18" s="74">
        <v>0</v>
      </c>
    </row>
    <row r="19" spans="1:51" x14ac:dyDescent="0.25">
      <c r="A19" s="103" t="s">
        <v>290</v>
      </c>
      <c r="B19" s="97"/>
      <c r="C19" s="103" t="s">
        <v>297</v>
      </c>
      <c r="D19" s="97"/>
      <c r="E19" s="103"/>
      <c r="F19" s="97"/>
      <c r="G19" s="103"/>
      <c r="H19" s="97"/>
      <c r="I19" s="103"/>
      <c r="J19" s="97"/>
      <c r="K19" s="97"/>
      <c r="L19" s="103"/>
      <c r="M19" s="97"/>
      <c r="N19" s="97"/>
      <c r="O19" s="103"/>
      <c r="P19" s="97"/>
      <c r="Q19" s="103"/>
      <c r="R19" s="97"/>
      <c r="S19" s="108" t="s">
        <v>298</v>
      </c>
      <c r="T19" s="97"/>
      <c r="U19" s="97"/>
      <c r="V19" s="97"/>
      <c r="W19" s="97"/>
      <c r="X19" s="97"/>
      <c r="Y19" s="97"/>
      <c r="Z19" s="97"/>
      <c r="AA19" s="103" t="s">
        <v>37</v>
      </c>
      <c r="AB19" s="97"/>
      <c r="AC19" s="97"/>
      <c r="AD19" s="97"/>
      <c r="AE19" s="97"/>
      <c r="AF19" s="103" t="s">
        <v>38</v>
      </c>
      <c r="AG19" s="97"/>
      <c r="AH19" s="97"/>
      <c r="AI19" s="72" t="s">
        <v>36</v>
      </c>
      <c r="AJ19" s="107" t="s">
        <v>248</v>
      </c>
      <c r="AK19" s="97"/>
      <c r="AL19" s="97"/>
      <c r="AM19" s="97"/>
      <c r="AN19" s="97"/>
      <c r="AO19" s="97"/>
      <c r="AP19" s="73">
        <v>23318000</v>
      </c>
      <c r="AQ19" s="73">
        <v>23318000</v>
      </c>
      <c r="AR19" s="74">
        <v>0</v>
      </c>
      <c r="AS19" s="117">
        <v>23318000</v>
      </c>
      <c r="AT19" s="97"/>
      <c r="AU19" s="115">
        <v>0</v>
      </c>
      <c r="AV19" s="97"/>
      <c r="AW19" s="73">
        <v>23318000</v>
      </c>
      <c r="AX19" s="74">
        <v>0</v>
      </c>
      <c r="AY19" s="74">
        <v>0</v>
      </c>
    </row>
    <row r="20" spans="1:51" x14ac:dyDescent="0.25">
      <c r="A20" s="103" t="s">
        <v>290</v>
      </c>
      <c r="B20" s="97"/>
      <c r="C20" s="103" t="s">
        <v>297</v>
      </c>
      <c r="D20" s="97"/>
      <c r="E20" s="103" t="s">
        <v>294</v>
      </c>
      <c r="F20" s="97"/>
      <c r="G20" s="103"/>
      <c r="H20" s="97"/>
      <c r="I20" s="103"/>
      <c r="J20" s="97"/>
      <c r="K20" s="97"/>
      <c r="L20" s="103"/>
      <c r="M20" s="97"/>
      <c r="N20" s="97"/>
      <c r="O20" s="103"/>
      <c r="P20" s="97"/>
      <c r="Q20" s="103"/>
      <c r="R20" s="97"/>
      <c r="S20" s="108" t="s">
        <v>295</v>
      </c>
      <c r="T20" s="97"/>
      <c r="U20" s="97"/>
      <c r="V20" s="97"/>
      <c r="W20" s="97"/>
      <c r="X20" s="97"/>
      <c r="Y20" s="97"/>
      <c r="Z20" s="97"/>
      <c r="AA20" s="103" t="s">
        <v>37</v>
      </c>
      <c r="AB20" s="97"/>
      <c r="AC20" s="97"/>
      <c r="AD20" s="97"/>
      <c r="AE20" s="97"/>
      <c r="AF20" s="103" t="s">
        <v>38</v>
      </c>
      <c r="AG20" s="97"/>
      <c r="AH20" s="97"/>
      <c r="AI20" s="72" t="s">
        <v>36</v>
      </c>
      <c r="AJ20" s="107" t="s">
        <v>248</v>
      </c>
      <c r="AK20" s="97"/>
      <c r="AL20" s="97"/>
      <c r="AM20" s="97"/>
      <c r="AN20" s="97"/>
      <c r="AO20" s="97"/>
      <c r="AP20" s="73">
        <v>23318000</v>
      </c>
      <c r="AQ20" s="73">
        <v>23318000</v>
      </c>
      <c r="AR20" s="74">
        <v>0</v>
      </c>
      <c r="AS20" s="117">
        <v>23318000</v>
      </c>
      <c r="AT20" s="97"/>
      <c r="AU20" s="115">
        <v>0</v>
      </c>
      <c r="AV20" s="97"/>
      <c r="AW20" s="73">
        <v>23318000</v>
      </c>
      <c r="AX20" s="74">
        <v>0</v>
      </c>
      <c r="AY20" s="74">
        <v>0</v>
      </c>
    </row>
    <row r="21" spans="1:51" x14ac:dyDescent="0.25">
      <c r="A21" s="103" t="s">
        <v>290</v>
      </c>
      <c r="B21" s="97"/>
      <c r="C21" s="103" t="s">
        <v>297</v>
      </c>
      <c r="D21" s="97"/>
      <c r="E21" s="103" t="s">
        <v>294</v>
      </c>
      <c r="F21" s="97"/>
      <c r="G21" s="103" t="s">
        <v>299</v>
      </c>
      <c r="H21" s="97"/>
      <c r="I21" s="103"/>
      <c r="J21" s="97"/>
      <c r="K21" s="97"/>
      <c r="L21" s="103"/>
      <c r="M21" s="97"/>
      <c r="N21" s="97"/>
      <c r="O21" s="103"/>
      <c r="P21" s="97"/>
      <c r="Q21" s="103"/>
      <c r="R21" s="97"/>
      <c r="S21" s="108" t="s">
        <v>300</v>
      </c>
      <c r="T21" s="97"/>
      <c r="U21" s="97"/>
      <c r="V21" s="97"/>
      <c r="W21" s="97"/>
      <c r="X21" s="97"/>
      <c r="Y21" s="97"/>
      <c r="Z21" s="97"/>
      <c r="AA21" s="103" t="s">
        <v>37</v>
      </c>
      <c r="AB21" s="97"/>
      <c r="AC21" s="97"/>
      <c r="AD21" s="97"/>
      <c r="AE21" s="97"/>
      <c r="AF21" s="103" t="s">
        <v>38</v>
      </c>
      <c r="AG21" s="97"/>
      <c r="AH21" s="97"/>
      <c r="AI21" s="72" t="s">
        <v>36</v>
      </c>
      <c r="AJ21" s="107" t="s">
        <v>248</v>
      </c>
      <c r="AK21" s="97"/>
      <c r="AL21" s="97"/>
      <c r="AM21" s="97"/>
      <c r="AN21" s="97"/>
      <c r="AO21" s="97"/>
      <c r="AP21" s="73">
        <v>23318000</v>
      </c>
      <c r="AQ21" s="73">
        <v>23318000</v>
      </c>
      <c r="AR21" s="74">
        <v>0</v>
      </c>
      <c r="AS21" s="117">
        <v>23318000</v>
      </c>
      <c r="AT21" s="97"/>
      <c r="AU21" s="115">
        <v>0</v>
      </c>
      <c r="AV21" s="97"/>
      <c r="AW21" s="73">
        <v>23318000</v>
      </c>
      <c r="AX21" s="74">
        <v>0</v>
      </c>
      <c r="AY21" s="74">
        <v>0</v>
      </c>
    </row>
    <row r="22" spans="1:51" x14ac:dyDescent="0.25">
      <c r="A22" s="103" t="s">
        <v>290</v>
      </c>
      <c r="B22" s="97"/>
      <c r="C22" s="103" t="s">
        <v>297</v>
      </c>
      <c r="D22" s="97"/>
      <c r="E22" s="103" t="s">
        <v>294</v>
      </c>
      <c r="F22" s="97"/>
      <c r="G22" s="103" t="s">
        <v>299</v>
      </c>
      <c r="H22" s="97"/>
      <c r="I22" s="103" t="s">
        <v>301</v>
      </c>
      <c r="J22" s="97"/>
      <c r="K22" s="97"/>
      <c r="L22" s="103"/>
      <c r="M22" s="97"/>
      <c r="N22" s="97"/>
      <c r="O22" s="103"/>
      <c r="P22" s="97"/>
      <c r="Q22" s="103"/>
      <c r="R22" s="97"/>
      <c r="S22" s="108" t="s">
        <v>198</v>
      </c>
      <c r="T22" s="97"/>
      <c r="U22" s="97"/>
      <c r="V22" s="97"/>
      <c r="W22" s="97"/>
      <c r="X22" s="97"/>
      <c r="Y22" s="97"/>
      <c r="Z22" s="97"/>
      <c r="AA22" s="103" t="s">
        <v>37</v>
      </c>
      <c r="AB22" s="97"/>
      <c r="AC22" s="97"/>
      <c r="AD22" s="97"/>
      <c r="AE22" s="97"/>
      <c r="AF22" s="103" t="s">
        <v>38</v>
      </c>
      <c r="AG22" s="97"/>
      <c r="AH22" s="97"/>
      <c r="AI22" s="72" t="s">
        <v>36</v>
      </c>
      <c r="AJ22" s="107" t="s">
        <v>248</v>
      </c>
      <c r="AK22" s="97"/>
      <c r="AL22" s="97"/>
      <c r="AM22" s="97"/>
      <c r="AN22" s="97"/>
      <c r="AO22" s="97"/>
      <c r="AP22" s="73">
        <v>23318000</v>
      </c>
      <c r="AQ22" s="73">
        <v>23318000</v>
      </c>
      <c r="AR22" s="74">
        <v>0</v>
      </c>
      <c r="AS22" s="117">
        <v>23318000</v>
      </c>
      <c r="AT22" s="97"/>
      <c r="AU22" s="115">
        <v>0</v>
      </c>
      <c r="AV22" s="97"/>
      <c r="AW22" s="73">
        <v>23318000</v>
      </c>
      <c r="AX22" s="74">
        <v>0</v>
      </c>
      <c r="AY22" s="74">
        <v>0</v>
      </c>
    </row>
    <row r="23" spans="1:51" x14ac:dyDescent="0.25">
      <c r="A23" s="103" t="s">
        <v>290</v>
      </c>
      <c r="B23" s="97"/>
      <c r="C23" s="103" t="s">
        <v>297</v>
      </c>
      <c r="D23" s="97"/>
      <c r="E23" s="103" t="s">
        <v>294</v>
      </c>
      <c r="F23" s="97"/>
      <c r="G23" s="103" t="s">
        <v>299</v>
      </c>
      <c r="H23" s="97"/>
      <c r="I23" s="103" t="s">
        <v>301</v>
      </c>
      <c r="J23" s="97"/>
      <c r="K23" s="97"/>
      <c r="L23" s="103" t="s">
        <v>308</v>
      </c>
      <c r="M23" s="97"/>
      <c r="N23" s="97"/>
      <c r="O23" s="103"/>
      <c r="P23" s="97"/>
      <c r="Q23" s="103"/>
      <c r="R23" s="97"/>
      <c r="S23" s="108" t="s">
        <v>309</v>
      </c>
      <c r="T23" s="97"/>
      <c r="U23" s="97"/>
      <c r="V23" s="97"/>
      <c r="W23" s="97"/>
      <c r="X23" s="97"/>
      <c r="Y23" s="97"/>
      <c r="Z23" s="97"/>
      <c r="AA23" s="103" t="s">
        <v>37</v>
      </c>
      <c r="AB23" s="97"/>
      <c r="AC23" s="97"/>
      <c r="AD23" s="97"/>
      <c r="AE23" s="97"/>
      <c r="AF23" s="103" t="s">
        <v>38</v>
      </c>
      <c r="AG23" s="97"/>
      <c r="AH23" s="97"/>
      <c r="AI23" s="72" t="s">
        <v>36</v>
      </c>
      <c r="AJ23" s="107" t="s">
        <v>248</v>
      </c>
      <c r="AK23" s="97"/>
      <c r="AL23" s="97"/>
      <c r="AM23" s="97"/>
      <c r="AN23" s="97"/>
      <c r="AO23" s="97"/>
      <c r="AP23" s="73">
        <v>23318000</v>
      </c>
      <c r="AQ23" s="73">
        <v>23318000</v>
      </c>
      <c r="AR23" s="74">
        <v>0</v>
      </c>
      <c r="AS23" s="117">
        <v>23318000</v>
      </c>
      <c r="AT23" s="97"/>
      <c r="AU23" s="115">
        <v>0</v>
      </c>
      <c r="AV23" s="97"/>
      <c r="AW23" s="73">
        <v>23318000</v>
      </c>
      <c r="AX23" s="74">
        <v>0</v>
      </c>
      <c r="AY23" s="74">
        <v>0</v>
      </c>
    </row>
    <row r="24" spans="1:51" x14ac:dyDescent="0.25">
      <c r="A24" s="104" t="s">
        <v>290</v>
      </c>
      <c r="B24" s="97"/>
      <c r="C24" s="104" t="s">
        <v>297</v>
      </c>
      <c r="D24" s="97"/>
      <c r="E24" s="104" t="s">
        <v>294</v>
      </c>
      <c r="F24" s="97"/>
      <c r="G24" s="104" t="s">
        <v>299</v>
      </c>
      <c r="H24" s="97"/>
      <c r="I24" s="104" t="s">
        <v>301</v>
      </c>
      <c r="J24" s="97"/>
      <c r="K24" s="97"/>
      <c r="L24" s="104" t="s">
        <v>308</v>
      </c>
      <c r="M24" s="97"/>
      <c r="N24" s="97"/>
      <c r="O24" s="104" t="s">
        <v>43</v>
      </c>
      <c r="P24" s="97"/>
      <c r="Q24" s="104"/>
      <c r="R24" s="97"/>
      <c r="S24" s="109" t="s">
        <v>206</v>
      </c>
      <c r="T24" s="97"/>
      <c r="U24" s="97"/>
      <c r="V24" s="97"/>
      <c r="W24" s="97"/>
      <c r="X24" s="97"/>
      <c r="Y24" s="97"/>
      <c r="Z24" s="97"/>
      <c r="AA24" s="104" t="s">
        <v>37</v>
      </c>
      <c r="AB24" s="97"/>
      <c r="AC24" s="97"/>
      <c r="AD24" s="97"/>
      <c r="AE24" s="97"/>
      <c r="AF24" s="104" t="s">
        <v>38</v>
      </c>
      <c r="AG24" s="97"/>
      <c r="AH24" s="97"/>
      <c r="AI24" s="75" t="s">
        <v>36</v>
      </c>
      <c r="AJ24" s="111" t="s">
        <v>248</v>
      </c>
      <c r="AK24" s="97"/>
      <c r="AL24" s="97"/>
      <c r="AM24" s="97"/>
      <c r="AN24" s="97"/>
      <c r="AO24" s="97"/>
      <c r="AP24" s="76">
        <v>23318000</v>
      </c>
      <c r="AQ24" s="76">
        <v>23318000</v>
      </c>
      <c r="AR24" s="77">
        <v>0</v>
      </c>
      <c r="AS24" s="118">
        <v>23318000</v>
      </c>
      <c r="AT24" s="97"/>
      <c r="AU24" s="116">
        <v>0</v>
      </c>
      <c r="AV24" s="97"/>
      <c r="AW24" s="76">
        <v>23318000</v>
      </c>
      <c r="AX24" s="77">
        <v>0</v>
      </c>
      <c r="AY24" s="77">
        <v>0</v>
      </c>
    </row>
    <row r="25" spans="1:51" x14ac:dyDescent="0.25">
      <c r="A25" s="61" t="s">
        <v>33</v>
      </c>
      <c r="B25" s="61" t="s">
        <v>33</v>
      </c>
      <c r="C25" s="61" t="s">
        <v>33</v>
      </c>
      <c r="D25" s="61" t="s">
        <v>33</v>
      </c>
      <c r="E25" s="61" t="s">
        <v>33</v>
      </c>
      <c r="F25" s="61" t="s">
        <v>33</v>
      </c>
      <c r="G25" s="61" t="s">
        <v>33</v>
      </c>
      <c r="H25" s="61" t="s">
        <v>33</v>
      </c>
      <c r="I25" s="61" t="s">
        <v>33</v>
      </c>
      <c r="J25" s="99" t="s">
        <v>33</v>
      </c>
      <c r="K25" s="97"/>
      <c r="L25" s="99" t="s">
        <v>33</v>
      </c>
      <c r="M25" s="97"/>
      <c r="N25" s="61" t="s">
        <v>33</v>
      </c>
      <c r="O25" s="61" t="s">
        <v>33</v>
      </c>
      <c r="P25" s="61" t="s">
        <v>33</v>
      </c>
      <c r="Q25" s="61" t="s">
        <v>33</v>
      </c>
      <c r="R25" s="61" t="s">
        <v>33</v>
      </c>
      <c r="S25" s="61" t="s">
        <v>33</v>
      </c>
      <c r="T25" s="61" t="s">
        <v>33</v>
      </c>
      <c r="U25" s="61" t="s">
        <v>33</v>
      </c>
      <c r="V25" s="61" t="s">
        <v>33</v>
      </c>
      <c r="W25" s="61" t="s">
        <v>33</v>
      </c>
      <c r="X25" s="61" t="s">
        <v>33</v>
      </c>
      <c r="Y25" s="61" t="s">
        <v>33</v>
      </c>
      <c r="Z25" s="61" t="s">
        <v>33</v>
      </c>
      <c r="AA25" s="99" t="s">
        <v>33</v>
      </c>
      <c r="AB25" s="97"/>
      <c r="AC25" s="99" t="s">
        <v>33</v>
      </c>
      <c r="AD25" s="97"/>
      <c r="AE25" s="61" t="s">
        <v>33</v>
      </c>
      <c r="AF25" s="61" t="s">
        <v>33</v>
      </c>
      <c r="AG25" s="61" t="s">
        <v>33</v>
      </c>
      <c r="AH25" s="61" t="s">
        <v>33</v>
      </c>
      <c r="AI25" s="61" t="s">
        <v>33</v>
      </c>
      <c r="AJ25" s="61" t="s">
        <v>33</v>
      </c>
      <c r="AK25" s="61" t="s">
        <v>33</v>
      </c>
      <c r="AL25" s="61" t="s">
        <v>33</v>
      </c>
      <c r="AM25" s="99" t="s">
        <v>33</v>
      </c>
      <c r="AN25" s="97"/>
      <c r="AO25" s="97"/>
      <c r="AP25" s="61" t="s">
        <v>33</v>
      </c>
      <c r="AQ25" s="61" t="s">
        <v>33</v>
      </c>
      <c r="AR25" s="61" t="s">
        <v>33</v>
      </c>
      <c r="AS25" s="99" t="s">
        <v>33</v>
      </c>
      <c r="AT25" s="97"/>
      <c r="AU25" s="99" t="s">
        <v>33</v>
      </c>
      <c r="AV25" s="97"/>
      <c r="AW25" s="61" t="s">
        <v>33</v>
      </c>
      <c r="AX25" s="61" t="s">
        <v>33</v>
      </c>
      <c r="AY25" s="61" t="s">
        <v>33</v>
      </c>
    </row>
    <row r="26" spans="1:51" x14ac:dyDescent="0.25">
      <c r="A26" s="105" t="s">
        <v>226</v>
      </c>
      <c r="B26" s="95"/>
      <c r="C26" s="95"/>
      <c r="D26" s="95"/>
      <c r="E26" s="95"/>
      <c r="F26" s="95"/>
      <c r="G26" s="94"/>
      <c r="H26" s="106" t="s">
        <v>227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4"/>
      <c r="AP26" s="61" t="s">
        <v>33</v>
      </c>
      <c r="AQ26" s="61" t="s">
        <v>33</v>
      </c>
      <c r="AR26" s="61" t="s">
        <v>33</v>
      </c>
      <c r="AS26" s="99" t="s">
        <v>33</v>
      </c>
      <c r="AT26" s="97"/>
      <c r="AU26" s="99" t="s">
        <v>33</v>
      </c>
      <c r="AV26" s="97"/>
      <c r="AW26" s="61" t="s">
        <v>33</v>
      </c>
      <c r="AX26" s="61" t="s">
        <v>33</v>
      </c>
      <c r="AY26" s="61" t="s">
        <v>33</v>
      </c>
    </row>
    <row r="27" spans="1:51" ht="36" x14ac:dyDescent="0.25">
      <c r="A27" s="110" t="s">
        <v>228</v>
      </c>
      <c r="B27" s="94"/>
      <c r="C27" s="119" t="s">
        <v>229</v>
      </c>
      <c r="D27" s="94"/>
      <c r="E27" s="110" t="s">
        <v>230</v>
      </c>
      <c r="F27" s="94"/>
      <c r="G27" s="110" t="s">
        <v>231</v>
      </c>
      <c r="H27" s="94"/>
      <c r="I27" s="110" t="s">
        <v>232</v>
      </c>
      <c r="J27" s="95"/>
      <c r="K27" s="94"/>
      <c r="L27" s="110" t="s">
        <v>233</v>
      </c>
      <c r="M27" s="95"/>
      <c r="N27" s="94"/>
      <c r="O27" s="110" t="s">
        <v>234</v>
      </c>
      <c r="P27" s="94"/>
      <c r="Q27" s="110" t="s">
        <v>235</v>
      </c>
      <c r="R27" s="94"/>
      <c r="S27" s="110" t="s">
        <v>236</v>
      </c>
      <c r="T27" s="95"/>
      <c r="U27" s="95"/>
      <c r="V27" s="95"/>
      <c r="W27" s="95"/>
      <c r="X27" s="95"/>
      <c r="Y27" s="95"/>
      <c r="Z27" s="94"/>
      <c r="AA27" s="110" t="s">
        <v>10</v>
      </c>
      <c r="AB27" s="95"/>
      <c r="AC27" s="95"/>
      <c r="AD27" s="95"/>
      <c r="AE27" s="94"/>
      <c r="AF27" s="110" t="s">
        <v>11</v>
      </c>
      <c r="AG27" s="95"/>
      <c r="AH27" s="94"/>
      <c r="AI27" s="71" t="s">
        <v>237</v>
      </c>
      <c r="AJ27" s="110" t="s">
        <v>9</v>
      </c>
      <c r="AK27" s="95"/>
      <c r="AL27" s="95"/>
      <c r="AM27" s="95"/>
      <c r="AN27" s="95"/>
      <c r="AO27" s="94"/>
      <c r="AP27" s="71" t="s">
        <v>238</v>
      </c>
      <c r="AQ27" s="71" t="s">
        <v>239</v>
      </c>
      <c r="AR27" s="71" t="s">
        <v>240</v>
      </c>
      <c r="AS27" s="110" t="s">
        <v>241</v>
      </c>
      <c r="AT27" s="94"/>
      <c r="AU27" s="110" t="s">
        <v>242</v>
      </c>
      <c r="AV27" s="94"/>
      <c r="AW27" s="71" t="s">
        <v>243</v>
      </c>
      <c r="AX27" s="71" t="s">
        <v>244</v>
      </c>
      <c r="AY27" s="71" t="s">
        <v>245</v>
      </c>
    </row>
    <row r="28" spans="1:51" x14ac:dyDescent="0.25">
      <c r="A28" s="103" t="s">
        <v>246</v>
      </c>
      <c r="B28" s="97"/>
      <c r="C28" s="103"/>
      <c r="D28" s="97"/>
      <c r="E28" s="103"/>
      <c r="F28" s="97"/>
      <c r="G28" s="103"/>
      <c r="H28" s="97"/>
      <c r="I28" s="103"/>
      <c r="J28" s="97"/>
      <c r="K28" s="97"/>
      <c r="L28" s="103"/>
      <c r="M28" s="97"/>
      <c r="N28" s="97"/>
      <c r="O28" s="103"/>
      <c r="P28" s="97"/>
      <c r="Q28" s="103"/>
      <c r="R28" s="97"/>
      <c r="S28" s="108" t="s">
        <v>247</v>
      </c>
      <c r="T28" s="97"/>
      <c r="U28" s="97"/>
      <c r="V28" s="97"/>
      <c r="W28" s="97"/>
      <c r="X28" s="97"/>
      <c r="Y28" s="97"/>
      <c r="Z28" s="97"/>
      <c r="AA28" s="103" t="s">
        <v>37</v>
      </c>
      <c r="AB28" s="97"/>
      <c r="AC28" s="97"/>
      <c r="AD28" s="97"/>
      <c r="AE28" s="97"/>
      <c r="AF28" s="103" t="s">
        <v>38</v>
      </c>
      <c r="AG28" s="97"/>
      <c r="AH28" s="97"/>
      <c r="AI28" s="72" t="s">
        <v>36</v>
      </c>
      <c r="AJ28" s="107" t="s">
        <v>248</v>
      </c>
      <c r="AK28" s="97"/>
      <c r="AL28" s="97"/>
      <c r="AM28" s="97"/>
      <c r="AN28" s="97"/>
      <c r="AO28" s="97"/>
      <c r="AP28" s="73">
        <v>499756323.07999998</v>
      </c>
      <c r="AQ28" s="74">
        <v>0</v>
      </c>
      <c r="AR28" s="73">
        <v>499756323.07999998</v>
      </c>
      <c r="AS28" s="115">
        <v>0</v>
      </c>
      <c r="AT28" s="97"/>
      <c r="AU28" s="115">
        <v>0</v>
      </c>
      <c r="AV28" s="97"/>
      <c r="AW28" s="74">
        <v>0</v>
      </c>
      <c r="AX28" s="74">
        <v>0</v>
      </c>
      <c r="AY28" s="74">
        <v>0</v>
      </c>
    </row>
    <row r="29" spans="1:51" x14ac:dyDescent="0.25">
      <c r="A29" s="103" t="s">
        <v>246</v>
      </c>
      <c r="B29" s="97"/>
      <c r="C29" s="103"/>
      <c r="D29" s="97"/>
      <c r="E29" s="103"/>
      <c r="F29" s="97"/>
      <c r="G29" s="103"/>
      <c r="H29" s="97"/>
      <c r="I29" s="103"/>
      <c r="J29" s="97"/>
      <c r="K29" s="97"/>
      <c r="L29" s="103"/>
      <c r="M29" s="97"/>
      <c r="N29" s="97"/>
      <c r="O29" s="103"/>
      <c r="P29" s="97"/>
      <c r="Q29" s="103"/>
      <c r="R29" s="97"/>
      <c r="S29" s="108" t="s">
        <v>247</v>
      </c>
      <c r="T29" s="97"/>
      <c r="U29" s="97"/>
      <c r="V29" s="97"/>
      <c r="W29" s="97"/>
      <c r="X29" s="97"/>
      <c r="Y29" s="97"/>
      <c r="Z29" s="97"/>
      <c r="AA29" s="103" t="s">
        <v>37</v>
      </c>
      <c r="AB29" s="97"/>
      <c r="AC29" s="97"/>
      <c r="AD29" s="97"/>
      <c r="AE29" s="97"/>
      <c r="AF29" s="103" t="s">
        <v>174</v>
      </c>
      <c r="AG29" s="97"/>
      <c r="AH29" s="97"/>
      <c r="AI29" s="72" t="s">
        <v>173</v>
      </c>
      <c r="AJ29" s="107" t="s">
        <v>249</v>
      </c>
      <c r="AK29" s="97"/>
      <c r="AL29" s="97"/>
      <c r="AM29" s="97"/>
      <c r="AN29" s="97"/>
      <c r="AO29" s="97"/>
      <c r="AP29" s="74">
        <v>0</v>
      </c>
      <c r="AQ29" s="74">
        <v>0</v>
      </c>
      <c r="AR29" s="74">
        <v>0</v>
      </c>
      <c r="AS29" s="115">
        <v>0</v>
      </c>
      <c r="AT29" s="97"/>
      <c r="AU29" s="115">
        <v>0</v>
      </c>
      <c r="AV29" s="97"/>
      <c r="AW29" s="74">
        <v>0</v>
      </c>
      <c r="AX29" s="74">
        <v>0</v>
      </c>
      <c r="AY29" s="74">
        <v>0</v>
      </c>
    </row>
    <row r="30" spans="1:51" x14ac:dyDescent="0.25">
      <c r="A30" s="103" t="s">
        <v>246</v>
      </c>
      <c r="B30" s="97"/>
      <c r="C30" s="103"/>
      <c r="D30" s="97"/>
      <c r="E30" s="103"/>
      <c r="F30" s="97"/>
      <c r="G30" s="103"/>
      <c r="H30" s="97"/>
      <c r="I30" s="103"/>
      <c r="J30" s="97"/>
      <c r="K30" s="97"/>
      <c r="L30" s="103"/>
      <c r="M30" s="97"/>
      <c r="N30" s="97"/>
      <c r="O30" s="103"/>
      <c r="P30" s="97"/>
      <c r="Q30" s="103"/>
      <c r="R30" s="97"/>
      <c r="S30" s="108" t="s">
        <v>247</v>
      </c>
      <c r="T30" s="97"/>
      <c r="U30" s="97"/>
      <c r="V30" s="97"/>
      <c r="W30" s="97"/>
      <c r="X30" s="97"/>
      <c r="Y30" s="97"/>
      <c r="Z30" s="97"/>
      <c r="AA30" s="103" t="s">
        <v>149</v>
      </c>
      <c r="AB30" s="97"/>
      <c r="AC30" s="97"/>
      <c r="AD30" s="97"/>
      <c r="AE30" s="97"/>
      <c r="AF30" s="103" t="s">
        <v>38</v>
      </c>
      <c r="AG30" s="97"/>
      <c r="AH30" s="97"/>
      <c r="AI30" s="72" t="s">
        <v>148</v>
      </c>
      <c r="AJ30" s="107" t="s">
        <v>318</v>
      </c>
      <c r="AK30" s="97"/>
      <c r="AL30" s="97"/>
      <c r="AM30" s="97"/>
      <c r="AN30" s="97"/>
      <c r="AO30" s="97"/>
      <c r="AP30" s="74">
        <v>0</v>
      </c>
      <c r="AQ30" s="74">
        <v>0</v>
      </c>
      <c r="AR30" s="74">
        <v>0</v>
      </c>
      <c r="AS30" s="115">
        <v>0</v>
      </c>
      <c r="AT30" s="97"/>
      <c r="AU30" s="115">
        <v>0</v>
      </c>
      <c r="AV30" s="97"/>
      <c r="AW30" s="74">
        <v>0</v>
      </c>
      <c r="AX30" s="74">
        <v>0</v>
      </c>
      <c r="AY30" s="74">
        <v>0</v>
      </c>
    </row>
    <row r="31" spans="1:51" x14ac:dyDescent="0.25">
      <c r="A31" s="103" t="s">
        <v>246</v>
      </c>
      <c r="B31" s="97"/>
      <c r="C31" s="103" t="s">
        <v>207</v>
      </c>
      <c r="D31" s="97"/>
      <c r="E31" s="103"/>
      <c r="F31" s="97"/>
      <c r="G31" s="103"/>
      <c r="H31" s="97"/>
      <c r="I31" s="103"/>
      <c r="J31" s="97"/>
      <c r="K31" s="97"/>
      <c r="L31" s="103"/>
      <c r="M31" s="97"/>
      <c r="N31" s="97"/>
      <c r="O31" s="103"/>
      <c r="P31" s="97"/>
      <c r="Q31" s="103"/>
      <c r="R31" s="97"/>
      <c r="S31" s="108" t="s">
        <v>250</v>
      </c>
      <c r="T31" s="97"/>
      <c r="U31" s="97"/>
      <c r="V31" s="97"/>
      <c r="W31" s="97"/>
      <c r="X31" s="97"/>
      <c r="Y31" s="97"/>
      <c r="Z31" s="97"/>
      <c r="AA31" s="103" t="s">
        <v>37</v>
      </c>
      <c r="AB31" s="97"/>
      <c r="AC31" s="97"/>
      <c r="AD31" s="97"/>
      <c r="AE31" s="97"/>
      <c r="AF31" s="103" t="s">
        <v>38</v>
      </c>
      <c r="AG31" s="97"/>
      <c r="AH31" s="97"/>
      <c r="AI31" s="72" t="s">
        <v>36</v>
      </c>
      <c r="AJ31" s="107" t="s">
        <v>248</v>
      </c>
      <c r="AK31" s="97"/>
      <c r="AL31" s="97"/>
      <c r="AM31" s="97"/>
      <c r="AN31" s="97"/>
      <c r="AO31" s="97"/>
      <c r="AP31" s="74">
        <v>0</v>
      </c>
      <c r="AQ31" s="74">
        <v>0</v>
      </c>
      <c r="AR31" s="74">
        <v>0</v>
      </c>
      <c r="AS31" s="115">
        <v>0</v>
      </c>
      <c r="AT31" s="97"/>
      <c r="AU31" s="115">
        <v>0</v>
      </c>
      <c r="AV31" s="97"/>
      <c r="AW31" s="74">
        <v>0</v>
      </c>
      <c r="AX31" s="74">
        <v>0</v>
      </c>
      <c r="AY31" s="74">
        <v>0</v>
      </c>
    </row>
    <row r="32" spans="1:51" x14ac:dyDescent="0.25">
      <c r="A32" s="103" t="s">
        <v>246</v>
      </c>
      <c r="B32" s="97"/>
      <c r="C32" s="103" t="s">
        <v>207</v>
      </c>
      <c r="D32" s="97"/>
      <c r="E32" s="103" t="s">
        <v>207</v>
      </c>
      <c r="F32" s="97"/>
      <c r="G32" s="103"/>
      <c r="H32" s="97"/>
      <c r="I32" s="103"/>
      <c r="J32" s="97"/>
      <c r="K32" s="97"/>
      <c r="L32" s="103"/>
      <c r="M32" s="97"/>
      <c r="N32" s="97"/>
      <c r="O32" s="103"/>
      <c r="P32" s="97"/>
      <c r="Q32" s="103"/>
      <c r="R32" s="97"/>
      <c r="S32" s="108" t="s">
        <v>251</v>
      </c>
      <c r="T32" s="97"/>
      <c r="U32" s="97"/>
      <c r="V32" s="97"/>
      <c r="W32" s="97"/>
      <c r="X32" s="97"/>
      <c r="Y32" s="97"/>
      <c r="Z32" s="97"/>
      <c r="AA32" s="103" t="s">
        <v>37</v>
      </c>
      <c r="AB32" s="97"/>
      <c r="AC32" s="97"/>
      <c r="AD32" s="97"/>
      <c r="AE32" s="97"/>
      <c r="AF32" s="103" t="s">
        <v>38</v>
      </c>
      <c r="AG32" s="97"/>
      <c r="AH32" s="97"/>
      <c r="AI32" s="72" t="s">
        <v>36</v>
      </c>
      <c r="AJ32" s="107" t="s">
        <v>248</v>
      </c>
      <c r="AK32" s="97"/>
      <c r="AL32" s="97"/>
      <c r="AM32" s="97"/>
      <c r="AN32" s="97"/>
      <c r="AO32" s="97"/>
      <c r="AP32" s="74">
        <v>0</v>
      </c>
      <c r="AQ32" s="74">
        <v>0</v>
      </c>
      <c r="AR32" s="74">
        <v>0</v>
      </c>
      <c r="AS32" s="115">
        <v>0</v>
      </c>
      <c r="AT32" s="97"/>
      <c r="AU32" s="115">
        <v>0</v>
      </c>
      <c r="AV32" s="97"/>
      <c r="AW32" s="74">
        <v>0</v>
      </c>
      <c r="AX32" s="74">
        <v>0</v>
      </c>
      <c r="AY32" s="74">
        <v>0</v>
      </c>
    </row>
    <row r="33" spans="1:51" x14ac:dyDescent="0.25">
      <c r="A33" s="103" t="s">
        <v>246</v>
      </c>
      <c r="B33" s="97"/>
      <c r="C33" s="103" t="s">
        <v>207</v>
      </c>
      <c r="D33" s="97"/>
      <c r="E33" s="103" t="s">
        <v>207</v>
      </c>
      <c r="F33" s="97"/>
      <c r="G33" s="103" t="s">
        <v>207</v>
      </c>
      <c r="H33" s="97"/>
      <c r="I33" s="103"/>
      <c r="J33" s="97"/>
      <c r="K33" s="97"/>
      <c r="L33" s="103"/>
      <c r="M33" s="97"/>
      <c r="N33" s="97"/>
      <c r="O33" s="103"/>
      <c r="P33" s="97"/>
      <c r="Q33" s="103"/>
      <c r="R33" s="97"/>
      <c r="S33" s="108" t="s">
        <v>35</v>
      </c>
      <c r="T33" s="97"/>
      <c r="U33" s="97"/>
      <c r="V33" s="97"/>
      <c r="W33" s="97"/>
      <c r="X33" s="97"/>
      <c r="Y33" s="97"/>
      <c r="Z33" s="97"/>
      <c r="AA33" s="103" t="s">
        <v>37</v>
      </c>
      <c r="AB33" s="97"/>
      <c r="AC33" s="97"/>
      <c r="AD33" s="97"/>
      <c r="AE33" s="97"/>
      <c r="AF33" s="103" t="s">
        <v>38</v>
      </c>
      <c r="AG33" s="97"/>
      <c r="AH33" s="97"/>
      <c r="AI33" s="72" t="s">
        <v>36</v>
      </c>
      <c r="AJ33" s="107" t="s">
        <v>248</v>
      </c>
      <c r="AK33" s="97"/>
      <c r="AL33" s="97"/>
      <c r="AM33" s="97"/>
      <c r="AN33" s="97"/>
      <c r="AO33" s="97"/>
      <c r="AP33" s="74">
        <v>0</v>
      </c>
      <c r="AQ33" s="74">
        <v>0</v>
      </c>
      <c r="AR33" s="74">
        <v>0</v>
      </c>
      <c r="AS33" s="115">
        <v>0</v>
      </c>
      <c r="AT33" s="97"/>
      <c r="AU33" s="115">
        <v>0</v>
      </c>
      <c r="AV33" s="97"/>
      <c r="AW33" s="74">
        <v>0</v>
      </c>
      <c r="AX33" s="74">
        <v>0</v>
      </c>
      <c r="AY33" s="74">
        <v>0</v>
      </c>
    </row>
    <row r="34" spans="1:51" x14ac:dyDescent="0.25">
      <c r="A34" s="103" t="s">
        <v>246</v>
      </c>
      <c r="B34" s="97"/>
      <c r="C34" s="103" t="s">
        <v>207</v>
      </c>
      <c r="D34" s="97"/>
      <c r="E34" s="103" t="s">
        <v>207</v>
      </c>
      <c r="F34" s="97"/>
      <c r="G34" s="103" t="s">
        <v>207</v>
      </c>
      <c r="H34" s="97"/>
      <c r="I34" s="103" t="s">
        <v>252</v>
      </c>
      <c r="J34" s="97"/>
      <c r="K34" s="97"/>
      <c r="L34" s="103"/>
      <c r="M34" s="97"/>
      <c r="N34" s="97"/>
      <c r="O34" s="103"/>
      <c r="P34" s="97"/>
      <c r="Q34" s="103"/>
      <c r="R34" s="97"/>
      <c r="S34" s="108" t="s">
        <v>253</v>
      </c>
      <c r="T34" s="97"/>
      <c r="U34" s="97"/>
      <c r="V34" s="97"/>
      <c r="W34" s="97"/>
      <c r="X34" s="97"/>
      <c r="Y34" s="97"/>
      <c r="Z34" s="97"/>
      <c r="AA34" s="103" t="s">
        <v>37</v>
      </c>
      <c r="AB34" s="97"/>
      <c r="AC34" s="97"/>
      <c r="AD34" s="97"/>
      <c r="AE34" s="97"/>
      <c r="AF34" s="103" t="s">
        <v>38</v>
      </c>
      <c r="AG34" s="97"/>
      <c r="AH34" s="97"/>
      <c r="AI34" s="72" t="s">
        <v>36</v>
      </c>
      <c r="AJ34" s="107" t="s">
        <v>248</v>
      </c>
      <c r="AK34" s="97"/>
      <c r="AL34" s="97"/>
      <c r="AM34" s="97"/>
      <c r="AN34" s="97"/>
      <c r="AO34" s="97"/>
      <c r="AP34" s="74">
        <v>0</v>
      </c>
      <c r="AQ34" s="74">
        <v>0</v>
      </c>
      <c r="AR34" s="74">
        <v>0</v>
      </c>
      <c r="AS34" s="115">
        <v>0</v>
      </c>
      <c r="AT34" s="97"/>
      <c r="AU34" s="115">
        <v>0</v>
      </c>
      <c r="AV34" s="97"/>
      <c r="AW34" s="74">
        <v>0</v>
      </c>
      <c r="AX34" s="74">
        <v>0</v>
      </c>
      <c r="AY34" s="74">
        <v>0</v>
      </c>
    </row>
    <row r="35" spans="1:51" x14ac:dyDescent="0.25">
      <c r="A35" s="104" t="s">
        <v>246</v>
      </c>
      <c r="B35" s="97"/>
      <c r="C35" s="104" t="s">
        <v>207</v>
      </c>
      <c r="D35" s="97"/>
      <c r="E35" s="104" t="s">
        <v>207</v>
      </c>
      <c r="F35" s="97"/>
      <c r="G35" s="104" t="s">
        <v>207</v>
      </c>
      <c r="H35" s="97"/>
      <c r="I35" s="104" t="s">
        <v>252</v>
      </c>
      <c r="J35" s="97"/>
      <c r="K35" s="97"/>
      <c r="L35" s="104" t="s">
        <v>252</v>
      </c>
      <c r="M35" s="97"/>
      <c r="N35" s="97"/>
      <c r="O35" s="104"/>
      <c r="P35" s="97"/>
      <c r="Q35" s="104"/>
      <c r="R35" s="97"/>
      <c r="S35" s="109" t="s">
        <v>40</v>
      </c>
      <c r="T35" s="97"/>
      <c r="U35" s="97"/>
      <c r="V35" s="97"/>
      <c r="W35" s="97"/>
      <c r="X35" s="97"/>
      <c r="Y35" s="97"/>
      <c r="Z35" s="97"/>
      <c r="AA35" s="104" t="s">
        <v>37</v>
      </c>
      <c r="AB35" s="97"/>
      <c r="AC35" s="97"/>
      <c r="AD35" s="97"/>
      <c r="AE35" s="97"/>
      <c r="AF35" s="104" t="s">
        <v>38</v>
      </c>
      <c r="AG35" s="97"/>
      <c r="AH35" s="97"/>
      <c r="AI35" s="75" t="s">
        <v>36</v>
      </c>
      <c r="AJ35" s="111" t="s">
        <v>248</v>
      </c>
      <c r="AK35" s="97"/>
      <c r="AL35" s="97"/>
      <c r="AM35" s="97"/>
      <c r="AN35" s="97"/>
      <c r="AO35" s="97"/>
      <c r="AP35" s="77">
        <v>0</v>
      </c>
      <c r="AQ35" s="77">
        <v>0</v>
      </c>
      <c r="AR35" s="77">
        <v>0</v>
      </c>
      <c r="AS35" s="116">
        <v>0</v>
      </c>
      <c r="AT35" s="97"/>
      <c r="AU35" s="116">
        <v>0</v>
      </c>
      <c r="AV35" s="97"/>
      <c r="AW35" s="77">
        <v>0</v>
      </c>
      <c r="AX35" s="77">
        <v>0</v>
      </c>
      <c r="AY35" s="77">
        <v>0</v>
      </c>
    </row>
    <row r="36" spans="1:51" x14ac:dyDescent="0.25">
      <c r="A36" s="104" t="s">
        <v>246</v>
      </c>
      <c r="B36" s="97"/>
      <c r="C36" s="104" t="s">
        <v>207</v>
      </c>
      <c r="D36" s="97"/>
      <c r="E36" s="104" t="s">
        <v>207</v>
      </c>
      <c r="F36" s="97"/>
      <c r="G36" s="104" t="s">
        <v>207</v>
      </c>
      <c r="H36" s="97"/>
      <c r="I36" s="104" t="s">
        <v>252</v>
      </c>
      <c r="J36" s="97"/>
      <c r="K36" s="97"/>
      <c r="L36" s="104" t="s">
        <v>254</v>
      </c>
      <c r="M36" s="97"/>
      <c r="N36" s="97"/>
      <c r="O36" s="104"/>
      <c r="P36" s="97"/>
      <c r="Q36" s="104"/>
      <c r="R36" s="97"/>
      <c r="S36" s="109" t="s">
        <v>46</v>
      </c>
      <c r="T36" s="97"/>
      <c r="U36" s="97"/>
      <c r="V36" s="97"/>
      <c r="W36" s="97"/>
      <c r="X36" s="97"/>
      <c r="Y36" s="97"/>
      <c r="Z36" s="97"/>
      <c r="AA36" s="104" t="s">
        <v>37</v>
      </c>
      <c r="AB36" s="97"/>
      <c r="AC36" s="97"/>
      <c r="AD36" s="97"/>
      <c r="AE36" s="97"/>
      <c r="AF36" s="104" t="s">
        <v>38</v>
      </c>
      <c r="AG36" s="97"/>
      <c r="AH36" s="97"/>
      <c r="AI36" s="75" t="s">
        <v>36</v>
      </c>
      <c r="AJ36" s="111" t="s">
        <v>248</v>
      </c>
      <c r="AK36" s="97"/>
      <c r="AL36" s="97"/>
      <c r="AM36" s="97"/>
      <c r="AN36" s="97"/>
      <c r="AO36" s="97"/>
      <c r="AP36" s="77">
        <v>0</v>
      </c>
      <c r="AQ36" s="77">
        <v>0</v>
      </c>
      <c r="AR36" s="77">
        <v>0</v>
      </c>
      <c r="AS36" s="116">
        <v>0</v>
      </c>
      <c r="AT36" s="97"/>
      <c r="AU36" s="116">
        <v>0</v>
      </c>
      <c r="AV36" s="97"/>
      <c r="AW36" s="77">
        <v>0</v>
      </c>
      <c r="AX36" s="77">
        <v>0</v>
      </c>
      <c r="AY36" s="77">
        <v>0</v>
      </c>
    </row>
    <row r="37" spans="1:51" x14ac:dyDescent="0.25">
      <c r="A37" s="104" t="s">
        <v>246</v>
      </c>
      <c r="B37" s="97"/>
      <c r="C37" s="104" t="s">
        <v>207</v>
      </c>
      <c r="D37" s="97"/>
      <c r="E37" s="104" t="s">
        <v>207</v>
      </c>
      <c r="F37" s="97"/>
      <c r="G37" s="104" t="s">
        <v>207</v>
      </c>
      <c r="H37" s="97"/>
      <c r="I37" s="104" t="s">
        <v>252</v>
      </c>
      <c r="J37" s="97"/>
      <c r="K37" s="97"/>
      <c r="L37" s="104" t="s">
        <v>255</v>
      </c>
      <c r="M37" s="97"/>
      <c r="N37" s="97"/>
      <c r="O37" s="104"/>
      <c r="P37" s="97"/>
      <c r="Q37" s="104"/>
      <c r="R37" s="97"/>
      <c r="S37" s="109" t="s">
        <v>48</v>
      </c>
      <c r="T37" s="97"/>
      <c r="U37" s="97"/>
      <c r="V37" s="97"/>
      <c r="W37" s="97"/>
      <c r="X37" s="97"/>
      <c r="Y37" s="97"/>
      <c r="Z37" s="97"/>
      <c r="AA37" s="104" t="s">
        <v>37</v>
      </c>
      <c r="AB37" s="97"/>
      <c r="AC37" s="97"/>
      <c r="AD37" s="97"/>
      <c r="AE37" s="97"/>
      <c r="AF37" s="104" t="s">
        <v>38</v>
      </c>
      <c r="AG37" s="97"/>
      <c r="AH37" s="97"/>
      <c r="AI37" s="75" t="s">
        <v>36</v>
      </c>
      <c r="AJ37" s="111" t="s">
        <v>248</v>
      </c>
      <c r="AK37" s="97"/>
      <c r="AL37" s="97"/>
      <c r="AM37" s="97"/>
      <c r="AN37" s="97"/>
      <c r="AO37" s="97"/>
      <c r="AP37" s="77">
        <v>0</v>
      </c>
      <c r="AQ37" s="77">
        <v>0</v>
      </c>
      <c r="AR37" s="77">
        <v>0</v>
      </c>
      <c r="AS37" s="116">
        <v>0</v>
      </c>
      <c r="AT37" s="97"/>
      <c r="AU37" s="116">
        <v>0</v>
      </c>
      <c r="AV37" s="97"/>
      <c r="AW37" s="77">
        <v>0</v>
      </c>
      <c r="AX37" s="77">
        <v>0</v>
      </c>
      <c r="AY37" s="77">
        <v>0</v>
      </c>
    </row>
    <row r="38" spans="1:51" x14ac:dyDescent="0.25">
      <c r="A38" s="104" t="s">
        <v>246</v>
      </c>
      <c r="B38" s="97"/>
      <c r="C38" s="104" t="s">
        <v>207</v>
      </c>
      <c r="D38" s="97"/>
      <c r="E38" s="104" t="s">
        <v>207</v>
      </c>
      <c r="F38" s="97"/>
      <c r="G38" s="104" t="s">
        <v>207</v>
      </c>
      <c r="H38" s="97"/>
      <c r="I38" s="104" t="s">
        <v>252</v>
      </c>
      <c r="J38" s="97"/>
      <c r="K38" s="97"/>
      <c r="L38" s="104" t="s">
        <v>256</v>
      </c>
      <c r="M38" s="97"/>
      <c r="N38" s="97"/>
      <c r="O38" s="104"/>
      <c r="P38" s="97"/>
      <c r="Q38" s="104"/>
      <c r="R38" s="97"/>
      <c r="S38" s="109" t="s">
        <v>50</v>
      </c>
      <c r="T38" s="97"/>
      <c r="U38" s="97"/>
      <c r="V38" s="97"/>
      <c r="W38" s="97"/>
      <c r="X38" s="97"/>
      <c r="Y38" s="97"/>
      <c r="Z38" s="97"/>
      <c r="AA38" s="104" t="s">
        <v>37</v>
      </c>
      <c r="AB38" s="97"/>
      <c r="AC38" s="97"/>
      <c r="AD38" s="97"/>
      <c r="AE38" s="97"/>
      <c r="AF38" s="104" t="s">
        <v>38</v>
      </c>
      <c r="AG38" s="97"/>
      <c r="AH38" s="97"/>
      <c r="AI38" s="75" t="s">
        <v>36</v>
      </c>
      <c r="AJ38" s="111" t="s">
        <v>248</v>
      </c>
      <c r="AK38" s="97"/>
      <c r="AL38" s="97"/>
      <c r="AM38" s="97"/>
      <c r="AN38" s="97"/>
      <c r="AO38" s="97"/>
      <c r="AP38" s="77">
        <v>0</v>
      </c>
      <c r="AQ38" s="77">
        <v>0</v>
      </c>
      <c r="AR38" s="77">
        <v>0</v>
      </c>
      <c r="AS38" s="116">
        <v>0</v>
      </c>
      <c r="AT38" s="97"/>
      <c r="AU38" s="116">
        <v>0</v>
      </c>
      <c r="AV38" s="97"/>
      <c r="AW38" s="77">
        <v>0</v>
      </c>
      <c r="AX38" s="77">
        <v>0</v>
      </c>
      <c r="AY38" s="77">
        <v>0</v>
      </c>
    </row>
    <row r="39" spans="1:51" x14ac:dyDescent="0.25">
      <c r="A39" s="104" t="s">
        <v>246</v>
      </c>
      <c r="B39" s="97"/>
      <c r="C39" s="104" t="s">
        <v>207</v>
      </c>
      <c r="D39" s="97"/>
      <c r="E39" s="104" t="s">
        <v>207</v>
      </c>
      <c r="F39" s="97"/>
      <c r="G39" s="104" t="s">
        <v>207</v>
      </c>
      <c r="H39" s="97"/>
      <c r="I39" s="104" t="s">
        <v>252</v>
      </c>
      <c r="J39" s="97"/>
      <c r="K39" s="97"/>
      <c r="L39" s="104" t="s">
        <v>257</v>
      </c>
      <c r="M39" s="97"/>
      <c r="N39" s="97"/>
      <c r="O39" s="104"/>
      <c r="P39" s="97"/>
      <c r="Q39" s="104"/>
      <c r="R39" s="97"/>
      <c r="S39" s="109" t="s">
        <v>52</v>
      </c>
      <c r="T39" s="97"/>
      <c r="U39" s="97"/>
      <c r="V39" s="97"/>
      <c r="W39" s="97"/>
      <c r="X39" s="97"/>
      <c r="Y39" s="97"/>
      <c r="Z39" s="97"/>
      <c r="AA39" s="104" t="s">
        <v>37</v>
      </c>
      <c r="AB39" s="97"/>
      <c r="AC39" s="97"/>
      <c r="AD39" s="97"/>
      <c r="AE39" s="97"/>
      <c r="AF39" s="104" t="s">
        <v>38</v>
      </c>
      <c r="AG39" s="97"/>
      <c r="AH39" s="97"/>
      <c r="AI39" s="75" t="s">
        <v>36</v>
      </c>
      <c r="AJ39" s="111" t="s">
        <v>248</v>
      </c>
      <c r="AK39" s="97"/>
      <c r="AL39" s="97"/>
      <c r="AM39" s="97"/>
      <c r="AN39" s="97"/>
      <c r="AO39" s="97"/>
      <c r="AP39" s="77">
        <v>0</v>
      </c>
      <c r="AQ39" s="77">
        <v>0</v>
      </c>
      <c r="AR39" s="77">
        <v>0</v>
      </c>
      <c r="AS39" s="116">
        <v>0</v>
      </c>
      <c r="AT39" s="97"/>
      <c r="AU39" s="116">
        <v>0</v>
      </c>
      <c r="AV39" s="97"/>
      <c r="AW39" s="77">
        <v>0</v>
      </c>
      <c r="AX39" s="77">
        <v>0</v>
      </c>
      <c r="AY39" s="77">
        <v>0</v>
      </c>
    </row>
    <row r="40" spans="1:51" x14ac:dyDescent="0.25">
      <c r="A40" s="104" t="s">
        <v>246</v>
      </c>
      <c r="B40" s="97"/>
      <c r="C40" s="104" t="s">
        <v>207</v>
      </c>
      <c r="D40" s="97"/>
      <c r="E40" s="104" t="s">
        <v>207</v>
      </c>
      <c r="F40" s="97"/>
      <c r="G40" s="104" t="s">
        <v>207</v>
      </c>
      <c r="H40" s="97"/>
      <c r="I40" s="104" t="s">
        <v>252</v>
      </c>
      <c r="J40" s="97"/>
      <c r="K40" s="97"/>
      <c r="L40" s="104" t="s">
        <v>258</v>
      </c>
      <c r="M40" s="97"/>
      <c r="N40" s="97"/>
      <c r="O40" s="104"/>
      <c r="P40" s="97"/>
      <c r="Q40" s="104"/>
      <c r="R40" s="97"/>
      <c r="S40" s="109" t="s">
        <v>54</v>
      </c>
      <c r="T40" s="97"/>
      <c r="U40" s="97"/>
      <c r="V40" s="97"/>
      <c r="W40" s="97"/>
      <c r="X40" s="97"/>
      <c r="Y40" s="97"/>
      <c r="Z40" s="97"/>
      <c r="AA40" s="104" t="s">
        <v>37</v>
      </c>
      <c r="AB40" s="97"/>
      <c r="AC40" s="97"/>
      <c r="AD40" s="97"/>
      <c r="AE40" s="97"/>
      <c r="AF40" s="104" t="s">
        <v>38</v>
      </c>
      <c r="AG40" s="97"/>
      <c r="AH40" s="97"/>
      <c r="AI40" s="75" t="s">
        <v>36</v>
      </c>
      <c r="AJ40" s="111" t="s">
        <v>248</v>
      </c>
      <c r="AK40" s="97"/>
      <c r="AL40" s="97"/>
      <c r="AM40" s="97"/>
      <c r="AN40" s="97"/>
      <c r="AO40" s="97"/>
      <c r="AP40" s="77">
        <v>0</v>
      </c>
      <c r="AQ40" s="77">
        <v>0</v>
      </c>
      <c r="AR40" s="77">
        <v>0</v>
      </c>
      <c r="AS40" s="116">
        <v>0</v>
      </c>
      <c r="AT40" s="97"/>
      <c r="AU40" s="116">
        <v>0</v>
      </c>
      <c r="AV40" s="97"/>
      <c r="AW40" s="77">
        <v>0</v>
      </c>
      <c r="AX40" s="77">
        <v>0</v>
      </c>
      <c r="AY40" s="77">
        <v>0</v>
      </c>
    </row>
    <row r="41" spans="1:51" x14ac:dyDescent="0.25">
      <c r="A41" s="104" t="s">
        <v>246</v>
      </c>
      <c r="B41" s="97"/>
      <c r="C41" s="104" t="s">
        <v>207</v>
      </c>
      <c r="D41" s="97"/>
      <c r="E41" s="104" t="s">
        <v>207</v>
      </c>
      <c r="F41" s="97"/>
      <c r="G41" s="104" t="s">
        <v>207</v>
      </c>
      <c r="H41" s="97"/>
      <c r="I41" s="104" t="s">
        <v>252</v>
      </c>
      <c r="J41" s="97"/>
      <c r="K41" s="97"/>
      <c r="L41" s="104" t="s">
        <v>259</v>
      </c>
      <c r="M41" s="97"/>
      <c r="N41" s="97"/>
      <c r="O41" s="104"/>
      <c r="P41" s="97"/>
      <c r="Q41" s="104"/>
      <c r="R41" s="97"/>
      <c r="S41" s="109" t="s">
        <v>56</v>
      </c>
      <c r="T41" s="97"/>
      <c r="U41" s="97"/>
      <c r="V41" s="97"/>
      <c r="W41" s="97"/>
      <c r="X41" s="97"/>
      <c r="Y41" s="97"/>
      <c r="Z41" s="97"/>
      <c r="AA41" s="104" t="s">
        <v>37</v>
      </c>
      <c r="AB41" s="97"/>
      <c r="AC41" s="97"/>
      <c r="AD41" s="97"/>
      <c r="AE41" s="97"/>
      <c r="AF41" s="104" t="s">
        <v>38</v>
      </c>
      <c r="AG41" s="97"/>
      <c r="AH41" s="97"/>
      <c r="AI41" s="75" t="s">
        <v>36</v>
      </c>
      <c r="AJ41" s="111" t="s">
        <v>248</v>
      </c>
      <c r="AK41" s="97"/>
      <c r="AL41" s="97"/>
      <c r="AM41" s="97"/>
      <c r="AN41" s="97"/>
      <c r="AO41" s="97"/>
      <c r="AP41" s="77">
        <v>0</v>
      </c>
      <c r="AQ41" s="77">
        <v>0</v>
      </c>
      <c r="AR41" s="77">
        <v>0</v>
      </c>
      <c r="AS41" s="116">
        <v>0</v>
      </c>
      <c r="AT41" s="97"/>
      <c r="AU41" s="116">
        <v>0</v>
      </c>
      <c r="AV41" s="97"/>
      <c r="AW41" s="77">
        <v>0</v>
      </c>
      <c r="AX41" s="77">
        <v>0</v>
      </c>
      <c r="AY41" s="77">
        <v>0</v>
      </c>
    </row>
    <row r="42" spans="1:51" x14ac:dyDescent="0.25">
      <c r="A42" s="104" t="s">
        <v>246</v>
      </c>
      <c r="B42" s="97"/>
      <c r="C42" s="104" t="s">
        <v>207</v>
      </c>
      <c r="D42" s="97"/>
      <c r="E42" s="104" t="s">
        <v>207</v>
      </c>
      <c r="F42" s="97"/>
      <c r="G42" s="104" t="s">
        <v>207</v>
      </c>
      <c r="H42" s="97"/>
      <c r="I42" s="104" t="s">
        <v>252</v>
      </c>
      <c r="J42" s="97"/>
      <c r="K42" s="97"/>
      <c r="L42" s="104" t="s">
        <v>260</v>
      </c>
      <c r="M42" s="97"/>
      <c r="N42" s="97"/>
      <c r="O42" s="104"/>
      <c r="P42" s="97"/>
      <c r="Q42" s="104"/>
      <c r="R42" s="97"/>
      <c r="S42" s="109" t="s">
        <v>58</v>
      </c>
      <c r="T42" s="97"/>
      <c r="U42" s="97"/>
      <c r="V42" s="97"/>
      <c r="W42" s="97"/>
      <c r="X42" s="97"/>
      <c r="Y42" s="97"/>
      <c r="Z42" s="97"/>
      <c r="AA42" s="104" t="s">
        <v>37</v>
      </c>
      <c r="AB42" s="97"/>
      <c r="AC42" s="97"/>
      <c r="AD42" s="97"/>
      <c r="AE42" s="97"/>
      <c r="AF42" s="104" t="s">
        <v>38</v>
      </c>
      <c r="AG42" s="97"/>
      <c r="AH42" s="97"/>
      <c r="AI42" s="75" t="s">
        <v>36</v>
      </c>
      <c r="AJ42" s="111" t="s">
        <v>248</v>
      </c>
      <c r="AK42" s="97"/>
      <c r="AL42" s="97"/>
      <c r="AM42" s="97"/>
      <c r="AN42" s="97"/>
      <c r="AO42" s="97"/>
      <c r="AP42" s="77">
        <v>0</v>
      </c>
      <c r="AQ42" s="77">
        <v>0</v>
      </c>
      <c r="AR42" s="77">
        <v>0</v>
      </c>
      <c r="AS42" s="116">
        <v>0</v>
      </c>
      <c r="AT42" s="97"/>
      <c r="AU42" s="116">
        <v>0</v>
      </c>
      <c r="AV42" s="97"/>
      <c r="AW42" s="77">
        <v>0</v>
      </c>
      <c r="AX42" s="77">
        <v>0</v>
      </c>
      <c r="AY42" s="77">
        <v>0</v>
      </c>
    </row>
    <row r="43" spans="1:51" x14ac:dyDescent="0.25">
      <c r="A43" s="104" t="s">
        <v>246</v>
      </c>
      <c r="B43" s="97"/>
      <c r="C43" s="104" t="s">
        <v>207</v>
      </c>
      <c r="D43" s="97"/>
      <c r="E43" s="104" t="s">
        <v>207</v>
      </c>
      <c r="F43" s="97"/>
      <c r="G43" s="104" t="s">
        <v>207</v>
      </c>
      <c r="H43" s="97"/>
      <c r="I43" s="104" t="s">
        <v>252</v>
      </c>
      <c r="J43" s="97"/>
      <c r="K43" s="97"/>
      <c r="L43" s="104" t="s">
        <v>261</v>
      </c>
      <c r="M43" s="97"/>
      <c r="N43" s="97"/>
      <c r="O43" s="104"/>
      <c r="P43" s="97"/>
      <c r="Q43" s="104"/>
      <c r="R43" s="97"/>
      <c r="S43" s="109" t="s">
        <v>60</v>
      </c>
      <c r="T43" s="97"/>
      <c r="U43" s="97"/>
      <c r="V43" s="97"/>
      <c r="W43" s="97"/>
      <c r="X43" s="97"/>
      <c r="Y43" s="97"/>
      <c r="Z43" s="97"/>
      <c r="AA43" s="104" t="s">
        <v>37</v>
      </c>
      <c r="AB43" s="97"/>
      <c r="AC43" s="97"/>
      <c r="AD43" s="97"/>
      <c r="AE43" s="97"/>
      <c r="AF43" s="104" t="s">
        <v>38</v>
      </c>
      <c r="AG43" s="97"/>
      <c r="AH43" s="97"/>
      <c r="AI43" s="75" t="s">
        <v>36</v>
      </c>
      <c r="AJ43" s="111" t="s">
        <v>248</v>
      </c>
      <c r="AK43" s="97"/>
      <c r="AL43" s="97"/>
      <c r="AM43" s="97"/>
      <c r="AN43" s="97"/>
      <c r="AO43" s="97"/>
      <c r="AP43" s="77">
        <v>0</v>
      </c>
      <c r="AQ43" s="77">
        <v>0</v>
      </c>
      <c r="AR43" s="77">
        <v>0</v>
      </c>
      <c r="AS43" s="116">
        <v>0</v>
      </c>
      <c r="AT43" s="97"/>
      <c r="AU43" s="116">
        <v>0</v>
      </c>
      <c r="AV43" s="97"/>
      <c r="AW43" s="77">
        <v>0</v>
      </c>
      <c r="AX43" s="77">
        <v>0</v>
      </c>
      <c r="AY43" s="77">
        <v>0</v>
      </c>
    </row>
    <row r="44" spans="1:51" x14ac:dyDescent="0.25">
      <c r="A44" s="103" t="s">
        <v>246</v>
      </c>
      <c r="B44" s="97"/>
      <c r="C44" s="103" t="s">
        <v>207</v>
      </c>
      <c r="D44" s="97"/>
      <c r="E44" s="103" t="s">
        <v>207</v>
      </c>
      <c r="F44" s="97"/>
      <c r="G44" s="103" t="s">
        <v>207</v>
      </c>
      <c r="H44" s="97"/>
      <c r="I44" s="103" t="s">
        <v>262</v>
      </c>
      <c r="J44" s="97"/>
      <c r="K44" s="97"/>
      <c r="L44" s="103"/>
      <c r="M44" s="97"/>
      <c r="N44" s="97"/>
      <c r="O44" s="103"/>
      <c r="P44" s="97"/>
      <c r="Q44" s="103"/>
      <c r="R44" s="97"/>
      <c r="S44" s="108" t="s">
        <v>263</v>
      </c>
      <c r="T44" s="97"/>
      <c r="U44" s="97"/>
      <c r="V44" s="97"/>
      <c r="W44" s="97"/>
      <c r="X44" s="97"/>
      <c r="Y44" s="97"/>
      <c r="Z44" s="97"/>
      <c r="AA44" s="103" t="s">
        <v>37</v>
      </c>
      <c r="AB44" s="97"/>
      <c r="AC44" s="97"/>
      <c r="AD44" s="97"/>
      <c r="AE44" s="97"/>
      <c r="AF44" s="103" t="s">
        <v>38</v>
      </c>
      <c r="AG44" s="97"/>
      <c r="AH44" s="97"/>
      <c r="AI44" s="72" t="s">
        <v>36</v>
      </c>
      <c r="AJ44" s="107" t="s">
        <v>248</v>
      </c>
      <c r="AK44" s="97"/>
      <c r="AL44" s="97"/>
      <c r="AM44" s="97"/>
      <c r="AN44" s="97"/>
      <c r="AO44" s="97"/>
      <c r="AP44" s="74">
        <v>0</v>
      </c>
      <c r="AQ44" s="74">
        <v>0</v>
      </c>
      <c r="AR44" s="74">
        <v>0</v>
      </c>
      <c r="AS44" s="115">
        <v>0</v>
      </c>
      <c r="AT44" s="97"/>
      <c r="AU44" s="115">
        <v>0</v>
      </c>
      <c r="AV44" s="97"/>
      <c r="AW44" s="74">
        <v>0</v>
      </c>
      <c r="AX44" s="74">
        <v>0</v>
      </c>
      <c r="AY44" s="74">
        <v>0</v>
      </c>
    </row>
    <row r="45" spans="1:51" x14ac:dyDescent="0.25">
      <c r="A45" s="104" t="s">
        <v>246</v>
      </c>
      <c r="B45" s="97"/>
      <c r="C45" s="104" t="s">
        <v>207</v>
      </c>
      <c r="D45" s="97"/>
      <c r="E45" s="104" t="s">
        <v>207</v>
      </c>
      <c r="F45" s="97"/>
      <c r="G45" s="104" t="s">
        <v>207</v>
      </c>
      <c r="H45" s="97"/>
      <c r="I45" s="104" t="s">
        <v>262</v>
      </c>
      <c r="J45" s="97"/>
      <c r="K45" s="97"/>
      <c r="L45" s="104" t="s">
        <v>254</v>
      </c>
      <c r="M45" s="97"/>
      <c r="N45" s="97"/>
      <c r="O45" s="104"/>
      <c r="P45" s="97"/>
      <c r="Q45" s="104"/>
      <c r="R45" s="97"/>
      <c r="S45" s="109" t="s">
        <v>62</v>
      </c>
      <c r="T45" s="97"/>
      <c r="U45" s="97"/>
      <c r="V45" s="97"/>
      <c r="W45" s="97"/>
      <c r="X45" s="97"/>
      <c r="Y45" s="97"/>
      <c r="Z45" s="97"/>
      <c r="AA45" s="104" t="s">
        <v>37</v>
      </c>
      <c r="AB45" s="97"/>
      <c r="AC45" s="97"/>
      <c r="AD45" s="97"/>
      <c r="AE45" s="97"/>
      <c r="AF45" s="104" t="s">
        <v>38</v>
      </c>
      <c r="AG45" s="97"/>
      <c r="AH45" s="97"/>
      <c r="AI45" s="75" t="s">
        <v>36</v>
      </c>
      <c r="AJ45" s="111" t="s">
        <v>248</v>
      </c>
      <c r="AK45" s="97"/>
      <c r="AL45" s="97"/>
      <c r="AM45" s="97"/>
      <c r="AN45" s="97"/>
      <c r="AO45" s="97"/>
      <c r="AP45" s="77">
        <v>0</v>
      </c>
      <c r="AQ45" s="77">
        <v>0</v>
      </c>
      <c r="AR45" s="77">
        <v>0</v>
      </c>
      <c r="AS45" s="116">
        <v>0</v>
      </c>
      <c r="AT45" s="97"/>
      <c r="AU45" s="116">
        <v>0</v>
      </c>
      <c r="AV45" s="97"/>
      <c r="AW45" s="77">
        <v>0</v>
      </c>
      <c r="AX45" s="77">
        <v>0</v>
      </c>
      <c r="AY45" s="77">
        <v>0</v>
      </c>
    </row>
    <row r="46" spans="1:51" x14ac:dyDescent="0.25">
      <c r="A46" s="104" t="s">
        <v>246</v>
      </c>
      <c r="B46" s="97"/>
      <c r="C46" s="104" t="s">
        <v>207</v>
      </c>
      <c r="D46" s="97"/>
      <c r="E46" s="104" t="s">
        <v>207</v>
      </c>
      <c r="F46" s="97"/>
      <c r="G46" s="104" t="s">
        <v>207</v>
      </c>
      <c r="H46" s="97"/>
      <c r="I46" s="104" t="s">
        <v>262</v>
      </c>
      <c r="J46" s="97"/>
      <c r="K46" s="97"/>
      <c r="L46" s="104" t="s">
        <v>255</v>
      </c>
      <c r="M46" s="97"/>
      <c r="N46" s="97"/>
      <c r="O46" s="104"/>
      <c r="P46" s="97"/>
      <c r="Q46" s="104"/>
      <c r="R46" s="97"/>
      <c r="S46" s="109" t="s">
        <v>64</v>
      </c>
      <c r="T46" s="97"/>
      <c r="U46" s="97"/>
      <c r="V46" s="97"/>
      <c r="W46" s="97"/>
      <c r="X46" s="97"/>
      <c r="Y46" s="97"/>
      <c r="Z46" s="97"/>
      <c r="AA46" s="104" t="s">
        <v>37</v>
      </c>
      <c r="AB46" s="97"/>
      <c r="AC46" s="97"/>
      <c r="AD46" s="97"/>
      <c r="AE46" s="97"/>
      <c r="AF46" s="104" t="s">
        <v>38</v>
      </c>
      <c r="AG46" s="97"/>
      <c r="AH46" s="97"/>
      <c r="AI46" s="75" t="s">
        <v>36</v>
      </c>
      <c r="AJ46" s="111" t="s">
        <v>248</v>
      </c>
      <c r="AK46" s="97"/>
      <c r="AL46" s="97"/>
      <c r="AM46" s="97"/>
      <c r="AN46" s="97"/>
      <c r="AO46" s="97"/>
      <c r="AP46" s="77">
        <v>0</v>
      </c>
      <c r="AQ46" s="77">
        <v>0</v>
      </c>
      <c r="AR46" s="77">
        <v>0</v>
      </c>
      <c r="AS46" s="116">
        <v>0</v>
      </c>
      <c r="AT46" s="97"/>
      <c r="AU46" s="116">
        <v>0</v>
      </c>
      <c r="AV46" s="97"/>
      <c r="AW46" s="77">
        <v>0</v>
      </c>
      <c r="AX46" s="77">
        <v>0</v>
      </c>
      <c r="AY46" s="77">
        <v>0</v>
      </c>
    </row>
    <row r="47" spans="1:51" x14ac:dyDescent="0.25">
      <c r="A47" s="103" t="s">
        <v>246</v>
      </c>
      <c r="B47" s="97"/>
      <c r="C47" s="103" t="s">
        <v>207</v>
      </c>
      <c r="D47" s="97"/>
      <c r="E47" s="103" t="s">
        <v>207</v>
      </c>
      <c r="F47" s="97"/>
      <c r="G47" s="103" t="s">
        <v>43</v>
      </c>
      <c r="H47" s="97"/>
      <c r="I47" s="103"/>
      <c r="J47" s="97"/>
      <c r="K47" s="97"/>
      <c r="L47" s="103"/>
      <c r="M47" s="97"/>
      <c r="N47" s="97"/>
      <c r="O47" s="103"/>
      <c r="P47" s="97"/>
      <c r="Q47" s="103"/>
      <c r="R47" s="97"/>
      <c r="S47" s="108" t="s">
        <v>66</v>
      </c>
      <c r="T47" s="97"/>
      <c r="U47" s="97"/>
      <c r="V47" s="97"/>
      <c r="W47" s="97"/>
      <c r="X47" s="97"/>
      <c r="Y47" s="97"/>
      <c r="Z47" s="97"/>
      <c r="AA47" s="103" t="s">
        <v>37</v>
      </c>
      <c r="AB47" s="97"/>
      <c r="AC47" s="97"/>
      <c r="AD47" s="97"/>
      <c r="AE47" s="97"/>
      <c r="AF47" s="103" t="s">
        <v>38</v>
      </c>
      <c r="AG47" s="97"/>
      <c r="AH47" s="97"/>
      <c r="AI47" s="72" t="s">
        <v>36</v>
      </c>
      <c r="AJ47" s="107" t="s">
        <v>248</v>
      </c>
      <c r="AK47" s="97"/>
      <c r="AL47" s="97"/>
      <c r="AM47" s="97"/>
      <c r="AN47" s="97"/>
      <c r="AO47" s="97"/>
      <c r="AP47" s="74">
        <v>0</v>
      </c>
      <c r="AQ47" s="74">
        <v>0</v>
      </c>
      <c r="AR47" s="74">
        <v>0</v>
      </c>
      <c r="AS47" s="115">
        <v>0</v>
      </c>
      <c r="AT47" s="97"/>
      <c r="AU47" s="115">
        <v>0</v>
      </c>
      <c r="AV47" s="97"/>
      <c r="AW47" s="74">
        <v>0</v>
      </c>
      <c r="AX47" s="74">
        <v>0</v>
      </c>
      <c r="AY47" s="74">
        <v>0</v>
      </c>
    </row>
    <row r="48" spans="1:51" x14ac:dyDescent="0.25">
      <c r="A48" s="104" t="s">
        <v>246</v>
      </c>
      <c r="B48" s="97"/>
      <c r="C48" s="104" t="s">
        <v>207</v>
      </c>
      <c r="D48" s="97"/>
      <c r="E48" s="104" t="s">
        <v>207</v>
      </c>
      <c r="F48" s="97"/>
      <c r="G48" s="104" t="s">
        <v>43</v>
      </c>
      <c r="H48" s="97"/>
      <c r="I48" s="104" t="s">
        <v>252</v>
      </c>
      <c r="J48" s="97"/>
      <c r="K48" s="97"/>
      <c r="L48" s="104"/>
      <c r="M48" s="97"/>
      <c r="N48" s="97"/>
      <c r="O48" s="104"/>
      <c r="P48" s="97"/>
      <c r="Q48" s="104"/>
      <c r="R48" s="97"/>
      <c r="S48" s="109" t="s">
        <v>68</v>
      </c>
      <c r="T48" s="97"/>
      <c r="U48" s="97"/>
      <c r="V48" s="97"/>
      <c r="W48" s="97"/>
      <c r="X48" s="97"/>
      <c r="Y48" s="97"/>
      <c r="Z48" s="97"/>
      <c r="AA48" s="104" t="s">
        <v>37</v>
      </c>
      <c r="AB48" s="97"/>
      <c r="AC48" s="97"/>
      <c r="AD48" s="97"/>
      <c r="AE48" s="97"/>
      <c r="AF48" s="104" t="s">
        <v>38</v>
      </c>
      <c r="AG48" s="97"/>
      <c r="AH48" s="97"/>
      <c r="AI48" s="75" t="s">
        <v>36</v>
      </c>
      <c r="AJ48" s="111" t="s">
        <v>248</v>
      </c>
      <c r="AK48" s="97"/>
      <c r="AL48" s="97"/>
      <c r="AM48" s="97"/>
      <c r="AN48" s="97"/>
      <c r="AO48" s="97"/>
      <c r="AP48" s="77">
        <v>0</v>
      </c>
      <c r="AQ48" s="77">
        <v>0</v>
      </c>
      <c r="AR48" s="77">
        <v>0</v>
      </c>
      <c r="AS48" s="116">
        <v>0</v>
      </c>
      <c r="AT48" s="97"/>
      <c r="AU48" s="116">
        <v>0</v>
      </c>
      <c r="AV48" s="97"/>
      <c r="AW48" s="77">
        <v>0</v>
      </c>
      <c r="AX48" s="77">
        <v>0</v>
      </c>
      <c r="AY48" s="77">
        <v>0</v>
      </c>
    </row>
    <row r="49" spans="1:51" x14ac:dyDescent="0.25">
      <c r="A49" s="104" t="s">
        <v>246</v>
      </c>
      <c r="B49" s="97"/>
      <c r="C49" s="104" t="s">
        <v>207</v>
      </c>
      <c r="D49" s="97"/>
      <c r="E49" s="104" t="s">
        <v>207</v>
      </c>
      <c r="F49" s="97"/>
      <c r="G49" s="104" t="s">
        <v>43</v>
      </c>
      <c r="H49" s="97"/>
      <c r="I49" s="104" t="s">
        <v>262</v>
      </c>
      <c r="J49" s="97"/>
      <c r="K49" s="97"/>
      <c r="L49" s="104"/>
      <c r="M49" s="97"/>
      <c r="N49" s="97"/>
      <c r="O49" s="104"/>
      <c r="P49" s="97"/>
      <c r="Q49" s="104"/>
      <c r="R49" s="97"/>
      <c r="S49" s="109" t="s">
        <v>70</v>
      </c>
      <c r="T49" s="97"/>
      <c r="U49" s="97"/>
      <c r="V49" s="97"/>
      <c r="W49" s="97"/>
      <c r="X49" s="97"/>
      <c r="Y49" s="97"/>
      <c r="Z49" s="97"/>
      <c r="AA49" s="104" t="s">
        <v>37</v>
      </c>
      <c r="AB49" s="97"/>
      <c r="AC49" s="97"/>
      <c r="AD49" s="97"/>
      <c r="AE49" s="97"/>
      <c r="AF49" s="104" t="s">
        <v>38</v>
      </c>
      <c r="AG49" s="97"/>
      <c r="AH49" s="97"/>
      <c r="AI49" s="75" t="s">
        <v>36</v>
      </c>
      <c r="AJ49" s="111" t="s">
        <v>248</v>
      </c>
      <c r="AK49" s="97"/>
      <c r="AL49" s="97"/>
      <c r="AM49" s="97"/>
      <c r="AN49" s="97"/>
      <c r="AO49" s="97"/>
      <c r="AP49" s="77">
        <v>0</v>
      </c>
      <c r="AQ49" s="77">
        <v>0</v>
      </c>
      <c r="AR49" s="77">
        <v>0</v>
      </c>
      <c r="AS49" s="116">
        <v>0</v>
      </c>
      <c r="AT49" s="97"/>
      <c r="AU49" s="116">
        <v>0</v>
      </c>
      <c r="AV49" s="97"/>
      <c r="AW49" s="77">
        <v>0</v>
      </c>
      <c r="AX49" s="77">
        <v>0</v>
      </c>
      <c r="AY49" s="77">
        <v>0</v>
      </c>
    </row>
    <row r="50" spans="1:51" x14ac:dyDescent="0.25">
      <c r="A50" s="104" t="s">
        <v>246</v>
      </c>
      <c r="B50" s="97"/>
      <c r="C50" s="104" t="s">
        <v>207</v>
      </c>
      <c r="D50" s="97"/>
      <c r="E50" s="104" t="s">
        <v>207</v>
      </c>
      <c r="F50" s="97"/>
      <c r="G50" s="104" t="s">
        <v>43</v>
      </c>
      <c r="H50" s="97"/>
      <c r="I50" s="104" t="s">
        <v>254</v>
      </c>
      <c r="J50" s="97"/>
      <c r="K50" s="97"/>
      <c r="L50" s="104"/>
      <c r="M50" s="97"/>
      <c r="N50" s="97"/>
      <c r="O50" s="104"/>
      <c r="P50" s="97"/>
      <c r="Q50" s="104"/>
      <c r="R50" s="97"/>
      <c r="S50" s="109" t="s">
        <v>72</v>
      </c>
      <c r="T50" s="97"/>
      <c r="U50" s="97"/>
      <c r="V50" s="97"/>
      <c r="W50" s="97"/>
      <c r="X50" s="97"/>
      <c r="Y50" s="97"/>
      <c r="Z50" s="97"/>
      <c r="AA50" s="104" t="s">
        <v>37</v>
      </c>
      <c r="AB50" s="97"/>
      <c r="AC50" s="97"/>
      <c r="AD50" s="97"/>
      <c r="AE50" s="97"/>
      <c r="AF50" s="104" t="s">
        <v>38</v>
      </c>
      <c r="AG50" s="97"/>
      <c r="AH50" s="97"/>
      <c r="AI50" s="75" t="s">
        <v>36</v>
      </c>
      <c r="AJ50" s="111" t="s">
        <v>248</v>
      </c>
      <c r="AK50" s="97"/>
      <c r="AL50" s="97"/>
      <c r="AM50" s="97"/>
      <c r="AN50" s="97"/>
      <c r="AO50" s="97"/>
      <c r="AP50" s="77">
        <v>0</v>
      </c>
      <c r="AQ50" s="77">
        <v>0</v>
      </c>
      <c r="AR50" s="77">
        <v>0</v>
      </c>
      <c r="AS50" s="116">
        <v>0</v>
      </c>
      <c r="AT50" s="97"/>
      <c r="AU50" s="116">
        <v>0</v>
      </c>
      <c r="AV50" s="97"/>
      <c r="AW50" s="77">
        <v>0</v>
      </c>
      <c r="AX50" s="77">
        <v>0</v>
      </c>
      <c r="AY50" s="77">
        <v>0</v>
      </c>
    </row>
    <row r="51" spans="1:51" x14ac:dyDescent="0.25">
      <c r="A51" s="104" t="s">
        <v>246</v>
      </c>
      <c r="B51" s="97"/>
      <c r="C51" s="104" t="s">
        <v>207</v>
      </c>
      <c r="D51" s="97"/>
      <c r="E51" s="104" t="s">
        <v>207</v>
      </c>
      <c r="F51" s="97"/>
      <c r="G51" s="104" t="s">
        <v>43</v>
      </c>
      <c r="H51" s="97"/>
      <c r="I51" s="104" t="s">
        <v>255</v>
      </c>
      <c r="J51" s="97"/>
      <c r="K51" s="97"/>
      <c r="L51" s="104"/>
      <c r="M51" s="97"/>
      <c r="N51" s="97"/>
      <c r="O51" s="104"/>
      <c r="P51" s="97"/>
      <c r="Q51" s="104"/>
      <c r="R51" s="97"/>
      <c r="S51" s="109" t="s">
        <v>74</v>
      </c>
      <c r="T51" s="97"/>
      <c r="U51" s="97"/>
      <c r="V51" s="97"/>
      <c r="W51" s="97"/>
      <c r="X51" s="97"/>
      <c r="Y51" s="97"/>
      <c r="Z51" s="97"/>
      <c r="AA51" s="104" t="s">
        <v>37</v>
      </c>
      <c r="AB51" s="97"/>
      <c r="AC51" s="97"/>
      <c r="AD51" s="97"/>
      <c r="AE51" s="97"/>
      <c r="AF51" s="104" t="s">
        <v>38</v>
      </c>
      <c r="AG51" s="97"/>
      <c r="AH51" s="97"/>
      <c r="AI51" s="75" t="s">
        <v>36</v>
      </c>
      <c r="AJ51" s="111" t="s">
        <v>248</v>
      </c>
      <c r="AK51" s="97"/>
      <c r="AL51" s="97"/>
      <c r="AM51" s="97"/>
      <c r="AN51" s="97"/>
      <c r="AO51" s="97"/>
      <c r="AP51" s="77">
        <v>0</v>
      </c>
      <c r="AQ51" s="77">
        <v>0</v>
      </c>
      <c r="AR51" s="77">
        <v>0</v>
      </c>
      <c r="AS51" s="116">
        <v>0</v>
      </c>
      <c r="AT51" s="97"/>
      <c r="AU51" s="116">
        <v>0</v>
      </c>
      <c r="AV51" s="97"/>
      <c r="AW51" s="77">
        <v>0</v>
      </c>
      <c r="AX51" s="77">
        <v>0</v>
      </c>
      <c r="AY51" s="77">
        <v>0</v>
      </c>
    </row>
    <row r="52" spans="1:51" x14ac:dyDescent="0.25">
      <c r="A52" s="104" t="s">
        <v>246</v>
      </c>
      <c r="B52" s="97"/>
      <c r="C52" s="104" t="s">
        <v>207</v>
      </c>
      <c r="D52" s="97"/>
      <c r="E52" s="104" t="s">
        <v>207</v>
      </c>
      <c r="F52" s="97"/>
      <c r="G52" s="104" t="s">
        <v>43</v>
      </c>
      <c r="H52" s="97"/>
      <c r="I52" s="104" t="s">
        <v>256</v>
      </c>
      <c r="J52" s="97"/>
      <c r="K52" s="97"/>
      <c r="L52" s="104"/>
      <c r="M52" s="97"/>
      <c r="N52" s="97"/>
      <c r="O52" s="104"/>
      <c r="P52" s="97"/>
      <c r="Q52" s="104"/>
      <c r="R52" s="97"/>
      <c r="S52" s="109" t="s">
        <v>76</v>
      </c>
      <c r="T52" s="97"/>
      <c r="U52" s="97"/>
      <c r="V52" s="97"/>
      <c r="W52" s="97"/>
      <c r="X52" s="97"/>
      <c r="Y52" s="97"/>
      <c r="Z52" s="97"/>
      <c r="AA52" s="104" t="s">
        <v>37</v>
      </c>
      <c r="AB52" s="97"/>
      <c r="AC52" s="97"/>
      <c r="AD52" s="97"/>
      <c r="AE52" s="97"/>
      <c r="AF52" s="104" t="s">
        <v>38</v>
      </c>
      <c r="AG52" s="97"/>
      <c r="AH52" s="97"/>
      <c r="AI52" s="75" t="s">
        <v>36</v>
      </c>
      <c r="AJ52" s="111" t="s">
        <v>248</v>
      </c>
      <c r="AK52" s="97"/>
      <c r="AL52" s="97"/>
      <c r="AM52" s="97"/>
      <c r="AN52" s="97"/>
      <c r="AO52" s="97"/>
      <c r="AP52" s="77">
        <v>0</v>
      </c>
      <c r="AQ52" s="77">
        <v>0</v>
      </c>
      <c r="AR52" s="77">
        <v>0</v>
      </c>
      <c r="AS52" s="116">
        <v>0</v>
      </c>
      <c r="AT52" s="97"/>
      <c r="AU52" s="116">
        <v>0</v>
      </c>
      <c r="AV52" s="97"/>
      <c r="AW52" s="77">
        <v>0</v>
      </c>
      <c r="AX52" s="77">
        <v>0</v>
      </c>
      <c r="AY52" s="77">
        <v>0</v>
      </c>
    </row>
    <row r="53" spans="1:51" x14ac:dyDescent="0.25">
      <c r="A53" s="104" t="s">
        <v>246</v>
      </c>
      <c r="B53" s="97"/>
      <c r="C53" s="104" t="s">
        <v>207</v>
      </c>
      <c r="D53" s="97"/>
      <c r="E53" s="104" t="s">
        <v>207</v>
      </c>
      <c r="F53" s="97"/>
      <c r="G53" s="104" t="s">
        <v>43</v>
      </c>
      <c r="H53" s="97"/>
      <c r="I53" s="104" t="s">
        <v>257</v>
      </c>
      <c r="J53" s="97"/>
      <c r="K53" s="97"/>
      <c r="L53" s="104"/>
      <c r="M53" s="97"/>
      <c r="N53" s="97"/>
      <c r="O53" s="104"/>
      <c r="P53" s="97"/>
      <c r="Q53" s="104"/>
      <c r="R53" s="97"/>
      <c r="S53" s="109" t="s">
        <v>78</v>
      </c>
      <c r="T53" s="97"/>
      <c r="U53" s="97"/>
      <c r="V53" s="97"/>
      <c r="W53" s="97"/>
      <c r="X53" s="97"/>
      <c r="Y53" s="97"/>
      <c r="Z53" s="97"/>
      <c r="AA53" s="104" t="s">
        <v>37</v>
      </c>
      <c r="AB53" s="97"/>
      <c r="AC53" s="97"/>
      <c r="AD53" s="97"/>
      <c r="AE53" s="97"/>
      <c r="AF53" s="104" t="s">
        <v>38</v>
      </c>
      <c r="AG53" s="97"/>
      <c r="AH53" s="97"/>
      <c r="AI53" s="75" t="s">
        <v>36</v>
      </c>
      <c r="AJ53" s="111" t="s">
        <v>248</v>
      </c>
      <c r="AK53" s="97"/>
      <c r="AL53" s="97"/>
      <c r="AM53" s="97"/>
      <c r="AN53" s="97"/>
      <c r="AO53" s="97"/>
      <c r="AP53" s="77">
        <v>0</v>
      </c>
      <c r="AQ53" s="77">
        <v>0</v>
      </c>
      <c r="AR53" s="77">
        <v>0</v>
      </c>
      <c r="AS53" s="116">
        <v>0</v>
      </c>
      <c r="AT53" s="97"/>
      <c r="AU53" s="116">
        <v>0</v>
      </c>
      <c r="AV53" s="97"/>
      <c r="AW53" s="77">
        <v>0</v>
      </c>
      <c r="AX53" s="77">
        <v>0</v>
      </c>
      <c r="AY53" s="77">
        <v>0</v>
      </c>
    </row>
    <row r="54" spans="1:51" x14ac:dyDescent="0.25">
      <c r="A54" s="104" t="s">
        <v>246</v>
      </c>
      <c r="B54" s="97"/>
      <c r="C54" s="104" t="s">
        <v>207</v>
      </c>
      <c r="D54" s="97"/>
      <c r="E54" s="104" t="s">
        <v>207</v>
      </c>
      <c r="F54" s="97"/>
      <c r="G54" s="104" t="s">
        <v>43</v>
      </c>
      <c r="H54" s="97"/>
      <c r="I54" s="104" t="s">
        <v>258</v>
      </c>
      <c r="J54" s="97"/>
      <c r="K54" s="97"/>
      <c r="L54" s="104"/>
      <c r="M54" s="97"/>
      <c r="N54" s="97"/>
      <c r="O54" s="104"/>
      <c r="P54" s="97"/>
      <c r="Q54" s="104"/>
      <c r="R54" s="97"/>
      <c r="S54" s="109" t="s">
        <v>80</v>
      </c>
      <c r="T54" s="97"/>
      <c r="U54" s="97"/>
      <c r="V54" s="97"/>
      <c r="W54" s="97"/>
      <c r="X54" s="97"/>
      <c r="Y54" s="97"/>
      <c r="Z54" s="97"/>
      <c r="AA54" s="104" t="s">
        <v>37</v>
      </c>
      <c r="AB54" s="97"/>
      <c r="AC54" s="97"/>
      <c r="AD54" s="97"/>
      <c r="AE54" s="97"/>
      <c r="AF54" s="104" t="s">
        <v>38</v>
      </c>
      <c r="AG54" s="97"/>
      <c r="AH54" s="97"/>
      <c r="AI54" s="75" t="s">
        <v>36</v>
      </c>
      <c r="AJ54" s="111" t="s">
        <v>248</v>
      </c>
      <c r="AK54" s="97"/>
      <c r="AL54" s="97"/>
      <c r="AM54" s="97"/>
      <c r="AN54" s="97"/>
      <c r="AO54" s="97"/>
      <c r="AP54" s="77">
        <v>0</v>
      </c>
      <c r="AQ54" s="77">
        <v>0</v>
      </c>
      <c r="AR54" s="77">
        <v>0</v>
      </c>
      <c r="AS54" s="116">
        <v>0</v>
      </c>
      <c r="AT54" s="97"/>
      <c r="AU54" s="116">
        <v>0</v>
      </c>
      <c r="AV54" s="97"/>
      <c r="AW54" s="77">
        <v>0</v>
      </c>
      <c r="AX54" s="77">
        <v>0</v>
      </c>
      <c r="AY54" s="77">
        <v>0</v>
      </c>
    </row>
    <row r="55" spans="1:51" x14ac:dyDescent="0.25">
      <c r="A55" s="103" t="s">
        <v>246</v>
      </c>
      <c r="B55" s="97"/>
      <c r="C55" s="103" t="s">
        <v>207</v>
      </c>
      <c r="D55" s="97"/>
      <c r="E55" s="103" t="s">
        <v>207</v>
      </c>
      <c r="F55" s="97"/>
      <c r="G55" s="103" t="s">
        <v>137</v>
      </c>
      <c r="H55" s="97"/>
      <c r="I55" s="103"/>
      <c r="J55" s="97"/>
      <c r="K55" s="97"/>
      <c r="L55" s="103"/>
      <c r="M55" s="97"/>
      <c r="N55" s="97"/>
      <c r="O55" s="103"/>
      <c r="P55" s="97"/>
      <c r="Q55" s="103"/>
      <c r="R55" s="97"/>
      <c r="S55" s="108" t="s">
        <v>82</v>
      </c>
      <c r="T55" s="97"/>
      <c r="U55" s="97"/>
      <c r="V55" s="97"/>
      <c r="W55" s="97"/>
      <c r="X55" s="97"/>
      <c r="Y55" s="97"/>
      <c r="Z55" s="97"/>
      <c r="AA55" s="103" t="s">
        <v>37</v>
      </c>
      <c r="AB55" s="97"/>
      <c r="AC55" s="97"/>
      <c r="AD55" s="97"/>
      <c r="AE55" s="97"/>
      <c r="AF55" s="103" t="s">
        <v>38</v>
      </c>
      <c r="AG55" s="97"/>
      <c r="AH55" s="97"/>
      <c r="AI55" s="72" t="s">
        <v>36</v>
      </c>
      <c r="AJ55" s="107" t="s">
        <v>248</v>
      </c>
      <c r="AK55" s="97"/>
      <c r="AL55" s="97"/>
      <c r="AM55" s="97"/>
      <c r="AN55" s="97"/>
      <c r="AO55" s="97"/>
      <c r="AP55" s="74">
        <v>0</v>
      </c>
      <c r="AQ55" s="74">
        <v>0</v>
      </c>
      <c r="AR55" s="74">
        <v>0</v>
      </c>
      <c r="AS55" s="115">
        <v>0</v>
      </c>
      <c r="AT55" s="97"/>
      <c r="AU55" s="115">
        <v>0</v>
      </c>
      <c r="AV55" s="97"/>
      <c r="AW55" s="74">
        <v>0</v>
      </c>
      <c r="AX55" s="74">
        <v>0</v>
      </c>
      <c r="AY55" s="74">
        <v>0</v>
      </c>
    </row>
    <row r="56" spans="1:51" x14ac:dyDescent="0.25">
      <c r="A56" s="103" t="s">
        <v>246</v>
      </c>
      <c r="B56" s="97"/>
      <c r="C56" s="103" t="s">
        <v>207</v>
      </c>
      <c r="D56" s="97"/>
      <c r="E56" s="103" t="s">
        <v>207</v>
      </c>
      <c r="F56" s="97"/>
      <c r="G56" s="103" t="s">
        <v>137</v>
      </c>
      <c r="H56" s="97"/>
      <c r="I56" s="103" t="s">
        <v>252</v>
      </c>
      <c r="J56" s="97"/>
      <c r="K56" s="97"/>
      <c r="L56" s="103"/>
      <c r="M56" s="97"/>
      <c r="N56" s="97"/>
      <c r="O56" s="103"/>
      <c r="P56" s="97"/>
      <c r="Q56" s="103"/>
      <c r="R56" s="97"/>
      <c r="S56" s="108" t="s">
        <v>264</v>
      </c>
      <c r="T56" s="97"/>
      <c r="U56" s="97"/>
      <c r="V56" s="97"/>
      <c r="W56" s="97"/>
      <c r="X56" s="97"/>
      <c r="Y56" s="97"/>
      <c r="Z56" s="97"/>
      <c r="AA56" s="103" t="s">
        <v>37</v>
      </c>
      <c r="AB56" s="97"/>
      <c r="AC56" s="97"/>
      <c r="AD56" s="97"/>
      <c r="AE56" s="97"/>
      <c r="AF56" s="103" t="s">
        <v>38</v>
      </c>
      <c r="AG56" s="97"/>
      <c r="AH56" s="97"/>
      <c r="AI56" s="72" t="s">
        <v>36</v>
      </c>
      <c r="AJ56" s="107" t="s">
        <v>248</v>
      </c>
      <c r="AK56" s="97"/>
      <c r="AL56" s="97"/>
      <c r="AM56" s="97"/>
      <c r="AN56" s="97"/>
      <c r="AO56" s="97"/>
      <c r="AP56" s="74">
        <v>0</v>
      </c>
      <c r="AQ56" s="74">
        <v>0</v>
      </c>
      <c r="AR56" s="74">
        <v>0</v>
      </c>
      <c r="AS56" s="115">
        <v>0</v>
      </c>
      <c r="AT56" s="97"/>
      <c r="AU56" s="115">
        <v>0</v>
      </c>
      <c r="AV56" s="97"/>
      <c r="AW56" s="74">
        <v>0</v>
      </c>
      <c r="AX56" s="74">
        <v>0</v>
      </c>
      <c r="AY56" s="74">
        <v>0</v>
      </c>
    </row>
    <row r="57" spans="1:51" x14ac:dyDescent="0.25">
      <c r="A57" s="104" t="s">
        <v>246</v>
      </c>
      <c r="B57" s="97"/>
      <c r="C57" s="104" t="s">
        <v>207</v>
      </c>
      <c r="D57" s="97"/>
      <c r="E57" s="104" t="s">
        <v>207</v>
      </c>
      <c r="F57" s="97"/>
      <c r="G57" s="104" t="s">
        <v>137</v>
      </c>
      <c r="H57" s="97"/>
      <c r="I57" s="104" t="s">
        <v>252</v>
      </c>
      <c r="J57" s="97"/>
      <c r="K57" s="97"/>
      <c r="L57" s="104" t="s">
        <v>252</v>
      </c>
      <c r="M57" s="97"/>
      <c r="N57" s="97"/>
      <c r="O57" s="104"/>
      <c r="P57" s="97"/>
      <c r="Q57" s="104"/>
      <c r="R57" s="97"/>
      <c r="S57" s="109" t="s">
        <v>84</v>
      </c>
      <c r="T57" s="97"/>
      <c r="U57" s="97"/>
      <c r="V57" s="97"/>
      <c r="W57" s="97"/>
      <c r="X57" s="97"/>
      <c r="Y57" s="97"/>
      <c r="Z57" s="97"/>
      <c r="AA57" s="104" t="s">
        <v>37</v>
      </c>
      <c r="AB57" s="97"/>
      <c r="AC57" s="97"/>
      <c r="AD57" s="97"/>
      <c r="AE57" s="97"/>
      <c r="AF57" s="104" t="s">
        <v>38</v>
      </c>
      <c r="AG57" s="97"/>
      <c r="AH57" s="97"/>
      <c r="AI57" s="75" t="s">
        <v>36</v>
      </c>
      <c r="AJ57" s="111" t="s">
        <v>248</v>
      </c>
      <c r="AK57" s="97"/>
      <c r="AL57" s="97"/>
      <c r="AM57" s="97"/>
      <c r="AN57" s="97"/>
      <c r="AO57" s="97"/>
      <c r="AP57" s="77">
        <v>0</v>
      </c>
      <c r="AQ57" s="77">
        <v>0</v>
      </c>
      <c r="AR57" s="77">
        <v>0</v>
      </c>
      <c r="AS57" s="116">
        <v>0</v>
      </c>
      <c r="AT57" s="97"/>
      <c r="AU57" s="116">
        <v>0</v>
      </c>
      <c r="AV57" s="97"/>
      <c r="AW57" s="77">
        <v>0</v>
      </c>
      <c r="AX57" s="77">
        <v>0</v>
      </c>
      <c r="AY57" s="77">
        <v>0</v>
      </c>
    </row>
    <row r="58" spans="1:51" x14ac:dyDescent="0.25">
      <c r="A58" s="104" t="s">
        <v>246</v>
      </c>
      <c r="B58" s="97"/>
      <c r="C58" s="104" t="s">
        <v>207</v>
      </c>
      <c r="D58" s="97"/>
      <c r="E58" s="104" t="s">
        <v>207</v>
      </c>
      <c r="F58" s="97"/>
      <c r="G58" s="104" t="s">
        <v>137</v>
      </c>
      <c r="H58" s="97"/>
      <c r="I58" s="104" t="s">
        <v>252</v>
      </c>
      <c r="J58" s="97"/>
      <c r="K58" s="97"/>
      <c r="L58" s="104" t="s">
        <v>262</v>
      </c>
      <c r="M58" s="97"/>
      <c r="N58" s="97"/>
      <c r="O58" s="104"/>
      <c r="P58" s="97"/>
      <c r="Q58" s="104"/>
      <c r="R58" s="97"/>
      <c r="S58" s="109" t="s">
        <v>86</v>
      </c>
      <c r="T58" s="97"/>
      <c r="U58" s="97"/>
      <c r="V58" s="97"/>
      <c r="W58" s="97"/>
      <c r="X58" s="97"/>
      <c r="Y58" s="97"/>
      <c r="Z58" s="97"/>
      <c r="AA58" s="104" t="s">
        <v>37</v>
      </c>
      <c r="AB58" s="97"/>
      <c r="AC58" s="97"/>
      <c r="AD58" s="97"/>
      <c r="AE58" s="97"/>
      <c r="AF58" s="104" t="s">
        <v>38</v>
      </c>
      <c r="AG58" s="97"/>
      <c r="AH58" s="97"/>
      <c r="AI58" s="75" t="s">
        <v>36</v>
      </c>
      <c r="AJ58" s="111" t="s">
        <v>248</v>
      </c>
      <c r="AK58" s="97"/>
      <c r="AL58" s="97"/>
      <c r="AM58" s="97"/>
      <c r="AN58" s="97"/>
      <c r="AO58" s="97"/>
      <c r="AP58" s="77">
        <v>0</v>
      </c>
      <c r="AQ58" s="77">
        <v>0</v>
      </c>
      <c r="AR58" s="77">
        <v>0</v>
      </c>
      <c r="AS58" s="116">
        <v>0</v>
      </c>
      <c r="AT58" s="97"/>
      <c r="AU58" s="116">
        <v>0</v>
      </c>
      <c r="AV58" s="97"/>
      <c r="AW58" s="77">
        <v>0</v>
      </c>
      <c r="AX58" s="77">
        <v>0</v>
      </c>
      <c r="AY58" s="77">
        <v>0</v>
      </c>
    </row>
    <row r="59" spans="1:51" x14ac:dyDescent="0.25">
      <c r="A59" s="104" t="s">
        <v>246</v>
      </c>
      <c r="B59" s="97"/>
      <c r="C59" s="104" t="s">
        <v>207</v>
      </c>
      <c r="D59" s="97"/>
      <c r="E59" s="104" t="s">
        <v>207</v>
      </c>
      <c r="F59" s="97"/>
      <c r="G59" s="104" t="s">
        <v>137</v>
      </c>
      <c r="H59" s="97"/>
      <c r="I59" s="104" t="s">
        <v>252</v>
      </c>
      <c r="J59" s="97"/>
      <c r="K59" s="97"/>
      <c r="L59" s="104" t="s">
        <v>254</v>
      </c>
      <c r="M59" s="97"/>
      <c r="N59" s="97"/>
      <c r="O59" s="104"/>
      <c r="P59" s="97"/>
      <c r="Q59" s="104"/>
      <c r="R59" s="97"/>
      <c r="S59" s="109" t="s">
        <v>88</v>
      </c>
      <c r="T59" s="97"/>
      <c r="U59" s="97"/>
      <c r="V59" s="97"/>
      <c r="W59" s="97"/>
      <c r="X59" s="97"/>
      <c r="Y59" s="97"/>
      <c r="Z59" s="97"/>
      <c r="AA59" s="104" t="s">
        <v>37</v>
      </c>
      <c r="AB59" s="97"/>
      <c r="AC59" s="97"/>
      <c r="AD59" s="97"/>
      <c r="AE59" s="97"/>
      <c r="AF59" s="104" t="s">
        <v>38</v>
      </c>
      <c r="AG59" s="97"/>
      <c r="AH59" s="97"/>
      <c r="AI59" s="75" t="s">
        <v>36</v>
      </c>
      <c r="AJ59" s="111" t="s">
        <v>248</v>
      </c>
      <c r="AK59" s="97"/>
      <c r="AL59" s="97"/>
      <c r="AM59" s="97"/>
      <c r="AN59" s="97"/>
      <c r="AO59" s="97"/>
      <c r="AP59" s="77">
        <v>0</v>
      </c>
      <c r="AQ59" s="77">
        <v>0</v>
      </c>
      <c r="AR59" s="77">
        <v>0</v>
      </c>
      <c r="AS59" s="116">
        <v>0</v>
      </c>
      <c r="AT59" s="97"/>
      <c r="AU59" s="116">
        <v>0</v>
      </c>
      <c r="AV59" s="97"/>
      <c r="AW59" s="77">
        <v>0</v>
      </c>
      <c r="AX59" s="77">
        <v>0</v>
      </c>
      <c r="AY59" s="77">
        <v>0</v>
      </c>
    </row>
    <row r="60" spans="1:51" x14ac:dyDescent="0.25">
      <c r="A60" s="104" t="s">
        <v>246</v>
      </c>
      <c r="B60" s="97"/>
      <c r="C60" s="104" t="s">
        <v>207</v>
      </c>
      <c r="D60" s="97"/>
      <c r="E60" s="104" t="s">
        <v>207</v>
      </c>
      <c r="F60" s="97"/>
      <c r="G60" s="104" t="s">
        <v>137</v>
      </c>
      <c r="H60" s="97"/>
      <c r="I60" s="104" t="s">
        <v>262</v>
      </c>
      <c r="J60" s="97"/>
      <c r="K60" s="97"/>
      <c r="L60" s="104"/>
      <c r="M60" s="97"/>
      <c r="N60" s="97"/>
      <c r="O60" s="104"/>
      <c r="P60" s="97"/>
      <c r="Q60" s="104"/>
      <c r="R60" s="97"/>
      <c r="S60" s="109" t="s">
        <v>90</v>
      </c>
      <c r="T60" s="97"/>
      <c r="U60" s="97"/>
      <c r="V60" s="97"/>
      <c r="W60" s="97"/>
      <c r="X60" s="97"/>
      <c r="Y60" s="97"/>
      <c r="Z60" s="97"/>
      <c r="AA60" s="104" t="s">
        <v>37</v>
      </c>
      <c r="AB60" s="97"/>
      <c r="AC60" s="97"/>
      <c r="AD60" s="97"/>
      <c r="AE60" s="97"/>
      <c r="AF60" s="104" t="s">
        <v>38</v>
      </c>
      <c r="AG60" s="97"/>
      <c r="AH60" s="97"/>
      <c r="AI60" s="75" t="s">
        <v>36</v>
      </c>
      <c r="AJ60" s="111" t="s">
        <v>248</v>
      </c>
      <c r="AK60" s="97"/>
      <c r="AL60" s="97"/>
      <c r="AM60" s="97"/>
      <c r="AN60" s="97"/>
      <c r="AO60" s="97"/>
      <c r="AP60" s="77">
        <v>0</v>
      </c>
      <c r="AQ60" s="77">
        <v>0</v>
      </c>
      <c r="AR60" s="77">
        <v>0</v>
      </c>
      <c r="AS60" s="116">
        <v>0</v>
      </c>
      <c r="AT60" s="97"/>
      <c r="AU60" s="116">
        <v>0</v>
      </c>
      <c r="AV60" s="97"/>
      <c r="AW60" s="77">
        <v>0</v>
      </c>
      <c r="AX60" s="77">
        <v>0</v>
      </c>
      <c r="AY60" s="77">
        <v>0</v>
      </c>
    </row>
    <row r="61" spans="1:51" x14ac:dyDescent="0.25">
      <c r="A61" s="104" t="s">
        <v>246</v>
      </c>
      <c r="B61" s="97"/>
      <c r="C61" s="104" t="s">
        <v>207</v>
      </c>
      <c r="D61" s="97"/>
      <c r="E61" s="104" t="s">
        <v>207</v>
      </c>
      <c r="F61" s="97"/>
      <c r="G61" s="104" t="s">
        <v>137</v>
      </c>
      <c r="H61" s="97"/>
      <c r="I61" s="104" t="s">
        <v>265</v>
      </c>
      <c r="J61" s="97"/>
      <c r="K61" s="97"/>
      <c r="L61" s="104"/>
      <c r="M61" s="97"/>
      <c r="N61" s="97"/>
      <c r="O61" s="104"/>
      <c r="P61" s="97"/>
      <c r="Q61" s="104"/>
      <c r="R61" s="97"/>
      <c r="S61" s="109" t="s">
        <v>92</v>
      </c>
      <c r="T61" s="97"/>
      <c r="U61" s="97"/>
      <c r="V61" s="97"/>
      <c r="W61" s="97"/>
      <c r="X61" s="97"/>
      <c r="Y61" s="97"/>
      <c r="Z61" s="97"/>
      <c r="AA61" s="104" t="s">
        <v>37</v>
      </c>
      <c r="AB61" s="97"/>
      <c r="AC61" s="97"/>
      <c r="AD61" s="97"/>
      <c r="AE61" s="97"/>
      <c r="AF61" s="104" t="s">
        <v>38</v>
      </c>
      <c r="AG61" s="97"/>
      <c r="AH61" s="97"/>
      <c r="AI61" s="75" t="s">
        <v>36</v>
      </c>
      <c r="AJ61" s="111" t="s">
        <v>248</v>
      </c>
      <c r="AK61" s="97"/>
      <c r="AL61" s="97"/>
      <c r="AM61" s="97"/>
      <c r="AN61" s="97"/>
      <c r="AO61" s="97"/>
      <c r="AP61" s="77">
        <v>0</v>
      </c>
      <c r="AQ61" s="77">
        <v>0</v>
      </c>
      <c r="AR61" s="77">
        <v>0</v>
      </c>
      <c r="AS61" s="116">
        <v>0</v>
      </c>
      <c r="AT61" s="97"/>
      <c r="AU61" s="116">
        <v>0</v>
      </c>
      <c r="AV61" s="97"/>
      <c r="AW61" s="77">
        <v>0</v>
      </c>
      <c r="AX61" s="77">
        <v>0</v>
      </c>
      <c r="AY61" s="77">
        <v>0</v>
      </c>
    </row>
    <row r="62" spans="1:51" x14ac:dyDescent="0.25">
      <c r="A62" s="104" t="s">
        <v>246</v>
      </c>
      <c r="B62" s="97"/>
      <c r="C62" s="104" t="s">
        <v>207</v>
      </c>
      <c r="D62" s="97"/>
      <c r="E62" s="104" t="s">
        <v>207</v>
      </c>
      <c r="F62" s="97"/>
      <c r="G62" s="104" t="s">
        <v>137</v>
      </c>
      <c r="H62" s="97"/>
      <c r="I62" s="104" t="s">
        <v>266</v>
      </c>
      <c r="J62" s="97"/>
      <c r="K62" s="97"/>
      <c r="L62" s="104"/>
      <c r="M62" s="97"/>
      <c r="N62" s="97"/>
      <c r="O62" s="104"/>
      <c r="P62" s="97"/>
      <c r="Q62" s="104"/>
      <c r="R62" s="97"/>
      <c r="S62" s="109" t="s">
        <v>94</v>
      </c>
      <c r="T62" s="97"/>
      <c r="U62" s="97"/>
      <c r="V62" s="97"/>
      <c r="W62" s="97"/>
      <c r="X62" s="97"/>
      <c r="Y62" s="97"/>
      <c r="Z62" s="97"/>
      <c r="AA62" s="104" t="s">
        <v>37</v>
      </c>
      <c r="AB62" s="97"/>
      <c r="AC62" s="97"/>
      <c r="AD62" s="97"/>
      <c r="AE62" s="97"/>
      <c r="AF62" s="104" t="s">
        <v>38</v>
      </c>
      <c r="AG62" s="97"/>
      <c r="AH62" s="97"/>
      <c r="AI62" s="75" t="s">
        <v>36</v>
      </c>
      <c r="AJ62" s="111" t="s">
        <v>248</v>
      </c>
      <c r="AK62" s="97"/>
      <c r="AL62" s="97"/>
      <c r="AM62" s="97"/>
      <c r="AN62" s="97"/>
      <c r="AO62" s="97"/>
      <c r="AP62" s="77">
        <v>0</v>
      </c>
      <c r="AQ62" s="77">
        <v>0</v>
      </c>
      <c r="AR62" s="77">
        <v>0</v>
      </c>
      <c r="AS62" s="116">
        <v>0</v>
      </c>
      <c r="AT62" s="97"/>
      <c r="AU62" s="116">
        <v>0</v>
      </c>
      <c r="AV62" s="97"/>
      <c r="AW62" s="77">
        <v>0</v>
      </c>
      <c r="AX62" s="77">
        <v>0</v>
      </c>
      <c r="AY62" s="77">
        <v>0</v>
      </c>
    </row>
    <row r="63" spans="1:51" x14ac:dyDescent="0.25">
      <c r="A63" s="103" t="s">
        <v>246</v>
      </c>
      <c r="B63" s="97"/>
      <c r="C63" s="103" t="s">
        <v>207</v>
      </c>
      <c r="D63" s="97"/>
      <c r="E63" s="103" t="s">
        <v>207</v>
      </c>
      <c r="F63" s="97"/>
      <c r="G63" s="103" t="s">
        <v>137</v>
      </c>
      <c r="H63" s="97"/>
      <c r="I63" s="103" t="s">
        <v>267</v>
      </c>
      <c r="J63" s="97"/>
      <c r="K63" s="97"/>
      <c r="L63" s="103"/>
      <c r="M63" s="97"/>
      <c r="N63" s="97"/>
      <c r="O63" s="103"/>
      <c r="P63" s="97"/>
      <c r="Q63" s="103"/>
      <c r="R63" s="97"/>
      <c r="S63" s="108" t="s">
        <v>268</v>
      </c>
      <c r="T63" s="97"/>
      <c r="U63" s="97"/>
      <c r="V63" s="97"/>
      <c r="W63" s="97"/>
      <c r="X63" s="97"/>
      <c r="Y63" s="97"/>
      <c r="Z63" s="97"/>
      <c r="AA63" s="103" t="s">
        <v>37</v>
      </c>
      <c r="AB63" s="97"/>
      <c r="AC63" s="97"/>
      <c r="AD63" s="97"/>
      <c r="AE63" s="97"/>
      <c r="AF63" s="103" t="s">
        <v>38</v>
      </c>
      <c r="AG63" s="97"/>
      <c r="AH63" s="97"/>
      <c r="AI63" s="72" t="s">
        <v>36</v>
      </c>
      <c r="AJ63" s="107" t="s">
        <v>248</v>
      </c>
      <c r="AK63" s="97"/>
      <c r="AL63" s="97"/>
      <c r="AM63" s="97"/>
      <c r="AN63" s="97"/>
      <c r="AO63" s="97"/>
      <c r="AP63" s="74">
        <v>0</v>
      </c>
      <c r="AQ63" s="74">
        <v>0</v>
      </c>
      <c r="AR63" s="74">
        <v>0</v>
      </c>
      <c r="AS63" s="115">
        <v>0</v>
      </c>
      <c r="AT63" s="97"/>
      <c r="AU63" s="115">
        <v>0</v>
      </c>
      <c r="AV63" s="97"/>
      <c r="AW63" s="74">
        <v>0</v>
      </c>
      <c r="AX63" s="74">
        <v>0</v>
      </c>
      <c r="AY63" s="74">
        <v>0</v>
      </c>
    </row>
    <row r="64" spans="1:51" x14ac:dyDescent="0.25">
      <c r="A64" s="104" t="s">
        <v>246</v>
      </c>
      <c r="B64" s="97"/>
      <c r="C64" s="104" t="s">
        <v>207</v>
      </c>
      <c r="D64" s="97"/>
      <c r="E64" s="104" t="s">
        <v>207</v>
      </c>
      <c r="F64" s="97"/>
      <c r="G64" s="104" t="s">
        <v>137</v>
      </c>
      <c r="H64" s="97"/>
      <c r="I64" s="104" t="s">
        <v>267</v>
      </c>
      <c r="J64" s="97"/>
      <c r="K64" s="97"/>
      <c r="L64" s="104" t="s">
        <v>252</v>
      </c>
      <c r="M64" s="97"/>
      <c r="N64" s="97"/>
      <c r="O64" s="104"/>
      <c r="P64" s="97"/>
      <c r="Q64" s="104"/>
      <c r="R64" s="97"/>
      <c r="S64" s="109" t="s">
        <v>96</v>
      </c>
      <c r="T64" s="97"/>
      <c r="U64" s="97"/>
      <c r="V64" s="97"/>
      <c r="W64" s="97"/>
      <c r="X64" s="97"/>
      <c r="Y64" s="97"/>
      <c r="Z64" s="97"/>
      <c r="AA64" s="104" t="s">
        <v>37</v>
      </c>
      <c r="AB64" s="97"/>
      <c r="AC64" s="97"/>
      <c r="AD64" s="97"/>
      <c r="AE64" s="97"/>
      <c r="AF64" s="104" t="s">
        <v>38</v>
      </c>
      <c r="AG64" s="97"/>
      <c r="AH64" s="97"/>
      <c r="AI64" s="75" t="s">
        <v>36</v>
      </c>
      <c r="AJ64" s="111" t="s">
        <v>248</v>
      </c>
      <c r="AK64" s="97"/>
      <c r="AL64" s="97"/>
      <c r="AM64" s="97"/>
      <c r="AN64" s="97"/>
      <c r="AO64" s="97"/>
      <c r="AP64" s="77">
        <v>0</v>
      </c>
      <c r="AQ64" s="77">
        <v>0</v>
      </c>
      <c r="AR64" s="77">
        <v>0</v>
      </c>
      <c r="AS64" s="116">
        <v>0</v>
      </c>
      <c r="AT64" s="97"/>
      <c r="AU64" s="116">
        <v>0</v>
      </c>
      <c r="AV64" s="97"/>
      <c r="AW64" s="77">
        <v>0</v>
      </c>
      <c r="AX64" s="77">
        <v>0</v>
      </c>
      <c r="AY64" s="77">
        <v>0</v>
      </c>
    </row>
    <row r="65" spans="1:51" x14ac:dyDescent="0.25">
      <c r="A65" s="103" t="s">
        <v>246</v>
      </c>
      <c r="B65" s="97"/>
      <c r="C65" s="103" t="s">
        <v>43</v>
      </c>
      <c r="D65" s="97"/>
      <c r="E65" s="103"/>
      <c r="F65" s="97"/>
      <c r="G65" s="103"/>
      <c r="H65" s="97"/>
      <c r="I65" s="103"/>
      <c r="J65" s="97"/>
      <c r="K65" s="97"/>
      <c r="L65" s="103"/>
      <c r="M65" s="97"/>
      <c r="N65" s="97"/>
      <c r="O65" s="103"/>
      <c r="P65" s="97"/>
      <c r="Q65" s="103"/>
      <c r="R65" s="97"/>
      <c r="S65" s="108" t="s">
        <v>152</v>
      </c>
      <c r="T65" s="97"/>
      <c r="U65" s="97"/>
      <c r="V65" s="97"/>
      <c r="W65" s="97"/>
      <c r="X65" s="97"/>
      <c r="Y65" s="97"/>
      <c r="Z65" s="97"/>
      <c r="AA65" s="103" t="s">
        <v>37</v>
      </c>
      <c r="AB65" s="97"/>
      <c r="AC65" s="97"/>
      <c r="AD65" s="97"/>
      <c r="AE65" s="97"/>
      <c r="AF65" s="103" t="s">
        <v>38</v>
      </c>
      <c r="AG65" s="97"/>
      <c r="AH65" s="97"/>
      <c r="AI65" s="72" t="s">
        <v>36</v>
      </c>
      <c r="AJ65" s="107" t="s">
        <v>248</v>
      </c>
      <c r="AK65" s="97"/>
      <c r="AL65" s="97"/>
      <c r="AM65" s="97"/>
      <c r="AN65" s="97"/>
      <c r="AO65" s="97"/>
      <c r="AP65" s="73">
        <v>499756323.07999998</v>
      </c>
      <c r="AQ65" s="74">
        <v>0</v>
      </c>
      <c r="AR65" s="73">
        <v>499756323.07999998</v>
      </c>
      <c r="AS65" s="115">
        <v>0</v>
      </c>
      <c r="AT65" s="97"/>
      <c r="AU65" s="115">
        <v>0</v>
      </c>
      <c r="AV65" s="97"/>
      <c r="AW65" s="74">
        <v>0</v>
      </c>
      <c r="AX65" s="74">
        <v>0</v>
      </c>
      <c r="AY65" s="74">
        <v>0</v>
      </c>
    </row>
    <row r="66" spans="1:51" x14ac:dyDescent="0.25">
      <c r="A66" s="103" t="s">
        <v>246</v>
      </c>
      <c r="B66" s="97"/>
      <c r="C66" s="103" t="s">
        <v>43</v>
      </c>
      <c r="D66" s="97"/>
      <c r="E66" s="103"/>
      <c r="F66" s="97"/>
      <c r="G66" s="103"/>
      <c r="H66" s="97"/>
      <c r="I66" s="103"/>
      <c r="J66" s="97"/>
      <c r="K66" s="97"/>
      <c r="L66" s="103"/>
      <c r="M66" s="97"/>
      <c r="N66" s="97"/>
      <c r="O66" s="103"/>
      <c r="P66" s="97"/>
      <c r="Q66" s="103"/>
      <c r="R66" s="97"/>
      <c r="S66" s="108" t="s">
        <v>152</v>
      </c>
      <c r="T66" s="97"/>
      <c r="U66" s="97"/>
      <c r="V66" s="97"/>
      <c r="W66" s="97"/>
      <c r="X66" s="97"/>
      <c r="Y66" s="97"/>
      <c r="Z66" s="97"/>
      <c r="AA66" s="103" t="s">
        <v>149</v>
      </c>
      <c r="AB66" s="97"/>
      <c r="AC66" s="97"/>
      <c r="AD66" s="97"/>
      <c r="AE66" s="97"/>
      <c r="AF66" s="103" t="s">
        <v>38</v>
      </c>
      <c r="AG66" s="97"/>
      <c r="AH66" s="97"/>
      <c r="AI66" s="72" t="s">
        <v>148</v>
      </c>
      <c r="AJ66" s="107" t="s">
        <v>318</v>
      </c>
      <c r="AK66" s="97"/>
      <c r="AL66" s="97"/>
      <c r="AM66" s="97"/>
      <c r="AN66" s="97"/>
      <c r="AO66" s="97"/>
      <c r="AP66" s="74">
        <v>0</v>
      </c>
      <c r="AQ66" s="74">
        <v>0</v>
      </c>
      <c r="AR66" s="74">
        <v>0</v>
      </c>
      <c r="AS66" s="115">
        <v>0</v>
      </c>
      <c r="AT66" s="97"/>
      <c r="AU66" s="115">
        <v>0</v>
      </c>
      <c r="AV66" s="97"/>
      <c r="AW66" s="74">
        <v>0</v>
      </c>
      <c r="AX66" s="74">
        <v>0</v>
      </c>
      <c r="AY66" s="74">
        <v>0</v>
      </c>
    </row>
    <row r="67" spans="1:51" x14ac:dyDescent="0.25">
      <c r="A67" s="103" t="s">
        <v>246</v>
      </c>
      <c r="B67" s="97"/>
      <c r="C67" s="103" t="s">
        <v>43</v>
      </c>
      <c r="D67" s="97"/>
      <c r="E67" s="103" t="s">
        <v>207</v>
      </c>
      <c r="F67" s="97"/>
      <c r="G67" s="103"/>
      <c r="H67" s="97"/>
      <c r="I67" s="103"/>
      <c r="J67" s="97"/>
      <c r="K67" s="97"/>
      <c r="L67" s="103"/>
      <c r="M67" s="97"/>
      <c r="N67" s="97"/>
      <c r="O67" s="103"/>
      <c r="P67" s="97"/>
      <c r="Q67" s="103"/>
      <c r="R67" s="97"/>
      <c r="S67" s="108" t="s">
        <v>269</v>
      </c>
      <c r="T67" s="97"/>
      <c r="U67" s="97"/>
      <c r="V67" s="97"/>
      <c r="W67" s="97"/>
      <c r="X67" s="97"/>
      <c r="Y67" s="97"/>
      <c r="Z67" s="97"/>
      <c r="AA67" s="103" t="s">
        <v>37</v>
      </c>
      <c r="AB67" s="97"/>
      <c r="AC67" s="97"/>
      <c r="AD67" s="97"/>
      <c r="AE67" s="97"/>
      <c r="AF67" s="103" t="s">
        <v>38</v>
      </c>
      <c r="AG67" s="97"/>
      <c r="AH67" s="97"/>
      <c r="AI67" s="72" t="s">
        <v>36</v>
      </c>
      <c r="AJ67" s="107" t="s">
        <v>248</v>
      </c>
      <c r="AK67" s="97"/>
      <c r="AL67" s="97"/>
      <c r="AM67" s="97"/>
      <c r="AN67" s="97"/>
      <c r="AO67" s="97"/>
      <c r="AP67" s="74">
        <v>0</v>
      </c>
      <c r="AQ67" s="74">
        <v>0</v>
      </c>
      <c r="AR67" s="74">
        <v>0</v>
      </c>
      <c r="AS67" s="115">
        <v>0</v>
      </c>
      <c r="AT67" s="97"/>
      <c r="AU67" s="115">
        <v>0</v>
      </c>
      <c r="AV67" s="97"/>
      <c r="AW67" s="74">
        <v>0</v>
      </c>
      <c r="AX67" s="74">
        <v>0</v>
      </c>
      <c r="AY67" s="74">
        <v>0</v>
      </c>
    </row>
    <row r="68" spans="1:51" x14ac:dyDescent="0.25">
      <c r="A68" s="103" t="s">
        <v>246</v>
      </c>
      <c r="B68" s="97"/>
      <c r="C68" s="103" t="s">
        <v>43</v>
      </c>
      <c r="D68" s="97"/>
      <c r="E68" s="103" t="s">
        <v>207</v>
      </c>
      <c r="F68" s="97"/>
      <c r="G68" s="103" t="s">
        <v>207</v>
      </c>
      <c r="H68" s="97"/>
      <c r="I68" s="103"/>
      <c r="J68" s="97"/>
      <c r="K68" s="97"/>
      <c r="L68" s="103"/>
      <c r="M68" s="97"/>
      <c r="N68" s="97"/>
      <c r="O68" s="103"/>
      <c r="P68" s="97"/>
      <c r="Q68" s="103"/>
      <c r="R68" s="97"/>
      <c r="S68" s="108" t="s">
        <v>270</v>
      </c>
      <c r="T68" s="97"/>
      <c r="U68" s="97"/>
      <c r="V68" s="97"/>
      <c r="W68" s="97"/>
      <c r="X68" s="97"/>
      <c r="Y68" s="97"/>
      <c r="Z68" s="97"/>
      <c r="AA68" s="103" t="s">
        <v>37</v>
      </c>
      <c r="AB68" s="97"/>
      <c r="AC68" s="97"/>
      <c r="AD68" s="97"/>
      <c r="AE68" s="97"/>
      <c r="AF68" s="103" t="s">
        <v>38</v>
      </c>
      <c r="AG68" s="97"/>
      <c r="AH68" s="97"/>
      <c r="AI68" s="72" t="s">
        <v>36</v>
      </c>
      <c r="AJ68" s="107" t="s">
        <v>248</v>
      </c>
      <c r="AK68" s="97"/>
      <c r="AL68" s="97"/>
      <c r="AM68" s="97"/>
      <c r="AN68" s="97"/>
      <c r="AO68" s="97"/>
      <c r="AP68" s="74">
        <v>0</v>
      </c>
      <c r="AQ68" s="74">
        <v>0</v>
      </c>
      <c r="AR68" s="74">
        <v>0</v>
      </c>
      <c r="AS68" s="115">
        <v>0</v>
      </c>
      <c r="AT68" s="97"/>
      <c r="AU68" s="115">
        <v>0</v>
      </c>
      <c r="AV68" s="97"/>
      <c r="AW68" s="74">
        <v>0</v>
      </c>
      <c r="AX68" s="74">
        <v>0</v>
      </c>
      <c r="AY68" s="74">
        <v>0</v>
      </c>
    </row>
    <row r="69" spans="1:51" x14ac:dyDescent="0.25">
      <c r="A69" s="103" t="s">
        <v>246</v>
      </c>
      <c r="B69" s="97"/>
      <c r="C69" s="103" t="s">
        <v>43</v>
      </c>
      <c r="D69" s="97"/>
      <c r="E69" s="103" t="s">
        <v>207</v>
      </c>
      <c r="F69" s="97"/>
      <c r="G69" s="103" t="s">
        <v>207</v>
      </c>
      <c r="H69" s="97"/>
      <c r="I69" s="103" t="s">
        <v>255</v>
      </c>
      <c r="J69" s="97"/>
      <c r="K69" s="97"/>
      <c r="L69" s="103"/>
      <c r="M69" s="97"/>
      <c r="N69" s="97"/>
      <c r="O69" s="103"/>
      <c r="P69" s="97"/>
      <c r="Q69" s="103"/>
      <c r="R69" s="97"/>
      <c r="S69" s="108" t="s">
        <v>340</v>
      </c>
      <c r="T69" s="97"/>
      <c r="U69" s="97"/>
      <c r="V69" s="97"/>
      <c r="W69" s="97"/>
      <c r="X69" s="97"/>
      <c r="Y69" s="97"/>
      <c r="Z69" s="97"/>
      <c r="AA69" s="103" t="s">
        <v>37</v>
      </c>
      <c r="AB69" s="97"/>
      <c r="AC69" s="97"/>
      <c r="AD69" s="97"/>
      <c r="AE69" s="97"/>
      <c r="AF69" s="103" t="s">
        <v>38</v>
      </c>
      <c r="AG69" s="97"/>
      <c r="AH69" s="97"/>
      <c r="AI69" s="72" t="s">
        <v>36</v>
      </c>
      <c r="AJ69" s="107" t="s">
        <v>248</v>
      </c>
      <c r="AK69" s="97"/>
      <c r="AL69" s="97"/>
      <c r="AM69" s="97"/>
      <c r="AN69" s="97"/>
      <c r="AO69" s="97"/>
      <c r="AP69" s="74">
        <v>0</v>
      </c>
      <c r="AQ69" s="74">
        <v>0</v>
      </c>
      <c r="AR69" s="74">
        <v>0</v>
      </c>
      <c r="AS69" s="115">
        <v>0</v>
      </c>
      <c r="AT69" s="97"/>
      <c r="AU69" s="115">
        <v>0</v>
      </c>
      <c r="AV69" s="97"/>
      <c r="AW69" s="74">
        <v>0</v>
      </c>
      <c r="AX69" s="74">
        <v>0</v>
      </c>
      <c r="AY69" s="74">
        <v>0</v>
      </c>
    </row>
    <row r="70" spans="1:51" x14ac:dyDescent="0.25">
      <c r="A70" s="104" t="s">
        <v>246</v>
      </c>
      <c r="B70" s="97"/>
      <c r="C70" s="104" t="s">
        <v>43</v>
      </c>
      <c r="D70" s="97"/>
      <c r="E70" s="104" t="s">
        <v>207</v>
      </c>
      <c r="F70" s="97"/>
      <c r="G70" s="104" t="s">
        <v>207</v>
      </c>
      <c r="H70" s="97"/>
      <c r="I70" s="104" t="s">
        <v>255</v>
      </c>
      <c r="J70" s="97"/>
      <c r="K70" s="97"/>
      <c r="L70" s="104" t="s">
        <v>260</v>
      </c>
      <c r="M70" s="97"/>
      <c r="N70" s="97"/>
      <c r="O70" s="104"/>
      <c r="P70" s="97"/>
      <c r="Q70" s="104"/>
      <c r="R70" s="97"/>
      <c r="S70" s="109" t="s">
        <v>97</v>
      </c>
      <c r="T70" s="97"/>
      <c r="U70" s="97"/>
      <c r="V70" s="97"/>
      <c r="W70" s="97"/>
      <c r="X70" s="97"/>
      <c r="Y70" s="97"/>
      <c r="Z70" s="97"/>
      <c r="AA70" s="104" t="s">
        <v>37</v>
      </c>
      <c r="AB70" s="97"/>
      <c r="AC70" s="97"/>
      <c r="AD70" s="97"/>
      <c r="AE70" s="97"/>
      <c r="AF70" s="104" t="s">
        <v>38</v>
      </c>
      <c r="AG70" s="97"/>
      <c r="AH70" s="97"/>
      <c r="AI70" s="75" t="s">
        <v>36</v>
      </c>
      <c r="AJ70" s="111" t="s">
        <v>248</v>
      </c>
      <c r="AK70" s="97"/>
      <c r="AL70" s="97"/>
      <c r="AM70" s="97"/>
      <c r="AN70" s="97"/>
      <c r="AO70" s="97"/>
      <c r="AP70" s="77">
        <v>0</v>
      </c>
      <c r="AQ70" s="77">
        <v>0</v>
      </c>
      <c r="AR70" s="77">
        <v>0</v>
      </c>
      <c r="AS70" s="116">
        <v>0</v>
      </c>
      <c r="AT70" s="97"/>
      <c r="AU70" s="116">
        <v>0</v>
      </c>
      <c r="AV70" s="97"/>
      <c r="AW70" s="77">
        <v>0</v>
      </c>
      <c r="AX70" s="77">
        <v>0</v>
      </c>
      <c r="AY70" s="77">
        <v>0</v>
      </c>
    </row>
    <row r="71" spans="1:51" x14ac:dyDescent="0.25">
      <c r="A71" s="103" t="s">
        <v>246</v>
      </c>
      <c r="B71" s="97"/>
      <c r="C71" s="103" t="s">
        <v>43</v>
      </c>
      <c r="D71" s="97"/>
      <c r="E71" s="103" t="s">
        <v>43</v>
      </c>
      <c r="F71" s="97"/>
      <c r="G71" s="103"/>
      <c r="H71" s="97"/>
      <c r="I71" s="103"/>
      <c r="J71" s="97"/>
      <c r="K71" s="97"/>
      <c r="L71" s="103"/>
      <c r="M71" s="97"/>
      <c r="N71" s="97"/>
      <c r="O71" s="103"/>
      <c r="P71" s="97"/>
      <c r="Q71" s="103"/>
      <c r="R71" s="97"/>
      <c r="S71" s="108" t="s">
        <v>271</v>
      </c>
      <c r="T71" s="97"/>
      <c r="U71" s="97"/>
      <c r="V71" s="97"/>
      <c r="W71" s="97"/>
      <c r="X71" s="97"/>
      <c r="Y71" s="97"/>
      <c r="Z71" s="97"/>
      <c r="AA71" s="103" t="s">
        <v>37</v>
      </c>
      <c r="AB71" s="97"/>
      <c r="AC71" s="97"/>
      <c r="AD71" s="97"/>
      <c r="AE71" s="97"/>
      <c r="AF71" s="103" t="s">
        <v>38</v>
      </c>
      <c r="AG71" s="97"/>
      <c r="AH71" s="97"/>
      <c r="AI71" s="72" t="s">
        <v>36</v>
      </c>
      <c r="AJ71" s="107" t="s">
        <v>248</v>
      </c>
      <c r="AK71" s="97"/>
      <c r="AL71" s="97"/>
      <c r="AM71" s="97"/>
      <c r="AN71" s="97"/>
      <c r="AO71" s="97"/>
      <c r="AP71" s="73">
        <v>499756323.07999998</v>
      </c>
      <c r="AQ71" s="74">
        <v>0</v>
      </c>
      <c r="AR71" s="73">
        <v>499756323.07999998</v>
      </c>
      <c r="AS71" s="115">
        <v>0</v>
      </c>
      <c r="AT71" s="97"/>
      <c r="AU71" s="115">
        <v>0</v>
      </c>
      <c r="AV71" s="97"/>
      <c r="AW71" s="74">
        <v>0</v>
      </c>
      <c r="AX71" s="74">
        <v>0</v>
      </c>
      <c r="AY71" s="74">
        <v>0</v>
      </c>
    </row>
    <row r="72" spans="1:51" x14ac:dyDescent="0.25">
      <c r="A72" s="103" t="s">
        <v>246</v>
      </c>
      <c r="B72" s="97"/>
      <c r="C72" s="103" t="s">
        <v>43</v>
      </c>
      <c r="D72" s="97"/>
      <c r="E72" s="103" t="s">
        <v>43</v>
      </c>
      <c r="F72" s="97"/>
      <c r="G72" s="103"/>
      <c r="H72" s="97"/>
      <c r="I72" s="103"/>
      <c r="J72" s="97"/>
      <c r="K72" s="97"/>
      <c r="L72" s="103"/>
      <c r="M72" s="97"/>
      <c r="N72" s="97"/>
      <c r="O72" s="103"/>
      <c r="P72" s="97"/>
      <c r="Q72" s="103"/>
      <c r="R72" s="97"/>
      <c r="S72" s="108" t="s">
        <v>271</v>
      </c>
      <c r="T72" s="97"/>
      <c r="U72" s="97"/>
      <c r="V72" s="97"/>
      <c r="W72" s="97"/>
      <c r="X72" s="97"/>
      <c r="Y72" s="97"/>
      <c r="Z72" s="97"/>
      <c r="AA72" s="103" t="s">
        <v>149</v>
      </c>
      <c r="AB72" s="97"/>
      <c r="AC72" s="97"/>
      <c r="AD72" s="97"/>
      <c r="AE72" s="97"/>
      <c r="AF72" s="103" t="s">
        <v>38</v>
      </c>
      <c r="AG72" s="97"/>
      <c r="AH72" s="97"/>
      <c r="AI72" s="72" t="s">
        <v>148</v>
      </c>
      <c r="AJ72" s="107" t="s">
        <v>318</v>
      </c>
      <c r="AK72" s="97"/>
      <c r="AL72" s="97"/>
      <c r="AM72" s="97"/>
      <c r="AN72" s="97"/>
      <c r="AO72" s="97"/>
      <c r="AP72" s="74">
        <v>0</v>
      </c>
      <c r="AQ72" s="74">
        <v>0</v>
      </c>
      <c r="AR72" s="74">
        <v>0</v>
      </c>
      <c r="AS72" s="115">
        <v>0</v>
      </c>
      <c r="AT72" s="97"/>
      <c r="AU72" s="115">
        <v>0</v>
      </c>
      <c r="AV72" s="97"/>
      <c r="AW72" s="74">
        <v>0</v>
      </c>
      <c r="AX72" s="74">
        <v>0</v>
      </c>
      <c r="AY72" s="74">
        <v>0</v>
      </c>
    </row>
    <row r="73" spans="1:51" x14ac:dyDescent="0.25">
      <c r="A73" s="103" t="s">
        <v>246</v>
      </c>
      <c r="B73" s="97"/>
      <c r="C73" s="103" t="s">
        <v>43</v>
      </c>
      <c r="D73" s="97"/>
      <c r="E73" s="103" t="s">
        <v>43</v>
      </c>
      <c r="F73" s="97"/>
      <c r="G73" s="103" t="s">
        <v>207</v>
      </c>
      <c r="H73" s="97"/>
      <c r="I73" s="103"/>
      <c r="J73" s="97"/>
      <c r="K73" s="97"/>
      <c r="L73" s="103"/>
      <c r="M73" s="97"/>
      <c r="N73" s="97"/>
      <c r="O73" s="103"/>
      <c r="P73" s="97"/>
      <c r="Q73" s="103"/>
      <c r="R73" s="97"/>
      <c r="S73" s="108" t="s">
        <v>272</v>
      </c>
      <c r="T73" s="97"/>
      <c r="U73" s="97"/>
      <c r="V73" s="97"/>
      <c r="W73" s="97"/>
      <c r="X73" s="97"/>
      <c r="Y73" s="97"/>
      <c r="Z73" s="97"/>
      <c r="AA73" s="103" t="s">
        <v>37</v>
      </c>
      <c r="AB73" s="97"/>
      <c r="AC73" s="97"/>
      <c r="AD73" s="97"/>
      <c r="AE73" s="97"/>
      <c r="AF73" s="103" t="s">
        <v>38</v>
      </c>
      <c r="AG73" s="97"/>
      <c r="AH73" s="97"/>
      <c r="AI73" s="72" t="s">
        <v>36</v>
      </c>
      <c r="AJ73" s="107" t="s">
        <v>248</v>
      </c>
      <c r="AK73" s="97"/>
      <c r="AL73" s="97"/>
      <c r="AM73" s="97"/>
      <c r="AN73" s="97"/>
      <c r="AO73" s="97"/>
      <c r="AP73" s="73">
        <v>499756323.07999998</v>
      </c>
      <c r="AQ73" s="74">
        <v>0</v>
      </c>
      <c r="AR73" s="73">
        <v>499756323.07999998</v>
      </c>
      <c r="AS73" s="115">
        <v>0</v>
      </c>
      <c r="AT73" s="97"/>
      <c r="AU73" s="115">
        <v>0</v>
      </c>
      <c r="AV73" s="97"/>
      <c r="AW73" s="74">
        <v>0</v>
      </c>
      <c r="AX73" s="74">
        <v>0</v>
      </c>
      <c r="AY73" s="74">
        <v>0</v>
      </c>
    </row>
    <row r="74" spans="1:51" x14ac:dyDescent="0.25">
      <c r="A74" s="103" t="s">
        <v>246</v>
      </c>
      <c r="B74" s="97"/>
      <c r="C74" s="103" t="s">
        <v>43</v>
      </c>
      <c r="D74" s="97"/>
      <c r="E74" s="103" t="s">
        <v>43</v>
      </c>
      <c r="F74" s="97"/>
      <c r="G74" s="103" t="s">
        <v>207</v>
      </c>
      <c r="H74" s="97"/>
      <c r="I74" s="103"/>
      <c r="J74" s="97"/>
      <c r="K74" s="97"/>
      <c r="L74" s="103"/>
      <c r="M74" s="97"/>
      <c r="N74" s="97"/>
      <c r="O74" s="103"/>
      <c r="P74" s="97"/>
      <c r="Q74" s="103"/>
      <c r="R74" s="97"/>
      <c r="S74" s="108" t="s">
        <v>272</v>
      </c>
      <c r="T74" s="97"/>
      <c r="U74" s="97"/>
      <c r="V74" s="97"/>
      <c r="W74" s="97"/>
      <c r="X74" s="97"/>
      <c r="Y74" s="97"/>
      <c r="Z74" s="97"/>
      <c r="AA74" s="103" t="s">
        <v>149</v>
      </c>
      <c r="AB74" s="97"/>
      <c r="AC74" s="97"/>
      <c r="AD74" s="97"/>
      <c r="AE74" s="97"/>
      <c r="AF74" s="103" t="s">
        <v>38</v>
      </c>
      <c r="AG74" s="97"/>
      <c r="AH74" s="97"/>
      <c r="AI74" s="72" t="s">
        <v>148</v>
      </c>
      <c r="AJ74" s="107" t="s">
        <v>318</v>
      </c>
      <c r="AK74" s="97"/>
      <c r="AL74" s="97"/>
      <c r="AM74" s="97"/>
      <c r="AN74" s="97"/>
      <c r="AO74" s="97"/>
      <c r="AP74" s="74">
        <v>0</v>
      </c>
      <c r="AQ74" s="74">
        <v>0</v>
      </c>
      <c r="AR74" s="74">
        <v>0</v>
      </c>
      <c r="AS74" s="115">
        <v>0</v>
      </c>
      <c r="AT74" s="97"/>
      <c r="AU74" s="115">
        <v>0</v>
      </c>
      <c r="AV74" s="97"/>
      <c r="AW74" s="74">
        <v>0</v>
      </c>
      <c r="AX74" s="74">
        <v>0</v>
      </c>
      <c r="AY74" s="74">
        <v>0</v>
      </c>
    </row>
    <row r="75" spans="1:51" x14ac:dyDescent="0.25">
      <c r="A75" s="103" t="s">
        <v>246</v>
      </c>
      <c r="B75" s="97"/>
      <c r="C75" s="103" t="s">
        <v>43</v>
      </c>
      <c r="D75" s="97"/>
      <c r="E75" s="103" t="s">
        <v>43</v>
      </c>
      <c r="F75" s="97"/>
      <c r="G75" s="103" t="s">
        <v>207</v>
      </c>
      <c r="H75" s="97"/>
      <c r="I75" s="103" t="s">
        <v>262</v>
      </c>
      <c r="J75" s="97"/>
      <c r="K75" s="97"/>
      <c r="L75" s="103"/>
      <c r="M75" s="97"/>
      <c r="N75" s="97"/>
      <c r="O75" s="103"/>
      <c r="P75" s="97"/>
      <c r="Q75" s="103"/>
      <c r="R75" s="97"/>
      <c r="S75" s="108" t="s">
        <v>273</v>
      </c>
      <c r="T75" s="97"/>
      <c r="U75" s="97"/>
      <c r="V75" s="97"/>
      <c r="W75" s="97"/>
      <c r="X75" s="97"/>
      <c r="Y75" s="97"/>
      <c r="Z75" s="97"/>
      <c r="AA75" s="103" t="s">
        <v>37</v>
      </c>
      <c r="AB75" s="97"/>
      <c r="AC75" s="97"/>
      <c r="AD75" s="97"/>
      <c r="AE75" s="97"/>
      <c r="AF75" s="103" t="s">
        <v>38</v>
      </c>
      <c r="AG75" s="97"/>
      <c r="AH75" s="97"/>
      <c r="AI75" s="72" t="s">
        <v>36</v>
      </c>
      <c r="AJ75" s="107" t="s">
        <v>248</v>
      </c>
      <c r="AK75" s="97"/>
      <c r="AL75" s="97"/>
      <c r="AM75" s="97"/>
      <c r="AN75" s="97"/>
      <c r="AO75" s="97"/>
      <c r="AP75" s="73">
        <v>499756323.07999998</v>
      </c>
      <c r="AQ75" s="74">
        <v>0</v>
      </c>
      <c r="AR75" s="73">
        <v>499756323.07999998</v>
      </c>
      <c r="AS75" s="115">
        <v>0</v>
      </c>
      <c r="AT75" s="97"/>
      <c r="AU75" s="115">
        <v>0</v>
      </c>
      <c r="AV75" s="97"/>
      <c r="AW75" s="74">
        <v>0</v>
      </c>
      <c r="AX75" s="74">
        <v>0</v>
      </c>
      <c r="AY75" s="74">
        <v>0</v>
      </c>
    </row>
    <row r="76" spans="1:51" x14ac:dyDescent="0.25">
      <c r="A76" s="104" t="s">
        <v>246</v>
      </c>
      <c r="B76" s="97"/>
      <c r="C76" s="104" t="s">
        <v>43</v>
      </c>
      <c r="D76" s="97"/>
      <c r="E76" s="104" t="s">
        <v>43</v>
      </c>
      <c r="F76" s="97"/>
      <c r="G76" s="104" t="s">
        <v>207</v>
      </c>
      <c r="H76" s="97"/>
      <c r="I76" s="104" t="s">
        <v>262</v>
      </c>
      <c r="J76" s="97"/>
      <c r="K76" s="97"/>
      <c r="L76" s="104" t="s">
        <v>258</v>
      </c>
      <c r="M76" s="97"/>
      <c r="N76" s="97"/>
      <c r="O76" s="104"/>
      <c r="P76" s="97"/>
      <c r="Q76" s="104"/>
      <c r="R76" s="97"/>
      <c r="S76" s="109" t="s">
        <v>99</v>
      </c>
      <c r="T76" s="97"/>
      <c r="U76" s="97"/>
      <c r="V76" s="97"/>
      <c r="W76" s="97"/>
      <c r="X76" s="97"/>
      <c r="Y76" s="97"/>
      <c r="Z76" s="97"/>
      <c r="AA76" s="104" t="s">
        <v>37</v>
      </c>
      <c r="AB76" s="97"/>
      <c r="AC76" s="97"/>
      <c r="AD76" s="97"/>
      <c r="AE76" s="97"/>
      <c r="AF76" s="104" t="s">
        <v>38</v>
      </c>
      <c r="AG76" s="97"/>
      <c r="AH76" s="97"/>
      <c r="AI76" s="75" t="s">
        <v>36</v>
      </c>
      <c r="AJ76" s="111" t="s">
        <v>248</v>
      </c>
      <c r="AK76" s="97"/>
      <c r="AL76" s="97"/>
      <c r="AM76" s="97"/>
      <c r="AN76" s="97"/>
      <c r="AO76" s="97"/>
      <c r="AP76" s="76">
        <v>238623564</v>
      </c>
      <c r="AQ76" s="77">
        <v>0</v>
      </c>
      <c r="AR76" s="76">
        <v>238623564</v>
      </c>
      <c r="AS76" s="116">
        <v>0</v>
      </c>
      <c r="AT76" s="97"/>
      <c r="AU76" s="116">
        <v>0</v>
      </c>
      <c r="AV76" s="97"/>
      <c r="AW76" s="77">
        <v>0</v>
      </c>
      <c r="AX76" s="77">
        <v>0</v>
      </c>
      <c r="AY76" s="77">
        <v>0</v>
      </c>
    </row>
    <row r="77" spans="1:51" x14ac:dyDescent="0.25">
      <c r="A77" s="104" t="s">
        <v>246</v>
      </c>
      <c r="B77" s="97"/>
      <c r="C77" s="104" t="s">
        <v>43</v>
      </c>
      <c r="D77" s="97"/>
      <c r="E77" s="104" t="s">
        <v>43</v>
      </c>
      <c r="F77" s="97"/>
      <c r="G77" s="104" t="s">
        <v>207</v>
      </c>
      <c r="H77" s="97"/>
      <c r="I77" s="104" t="s">
        <v>262</v>
      </c>
      <c r="J77" s="97"/>
      <c r="K77" s="97"/>
      <c r="L77" s="104" t="s">
        <v>259</v>
      </c>
      <c r="M77" s="97"/>
      <c r="N77" s="97"/>
      <c r="O77" s="104"/>
      <c r="P77" s="97"/>
      <c r="Q77" s="104"/>
      <c r="R77" s="97"/>
      <c r="S77" s="109" t="s">
        <v>101</v>
      </c>
      <c r="T77" s="97"/>
      <c r="U77" s="97"/>
      <c r="V77" s="97"/>
      <c r="W77" s="97"/>
      <c r="X77" s="97"/>
      <c r="Y77" s="97"/>
      <c r="Z77" s="97"/>
      <c r="AA77" s="104" t="s">
        <v>37</v>
      </c>
      <c r="AB77" s="97"/>
      <c r="AC77" s="97"/>
      <c r="AD77" s="97"/>
      <c r="AE77" s="97"/>
      <c r="AF77" s="104" t="s">
        <v>38</v>
      </c>
      <c r="AG77" s="97"/>
      <c r="AH77" s="97"/>
      <c r="AI77" s="75" t="s">
        <v>36</v>
      </c>
      <c r="AJ77" s="111" t="s">
        <v>248</v>
      </c>
      <c r="AK77" s="97"/>
      <c r="AL77" s="97"/>
      <c r="AM77" s="97"/>
      <c r="AN77" s="97"/>
      <c r="AO77" s="97"/>
      <c r="AP77" s="76">
        <v>261132759.08000001</v>
      </c>
      <c r="AQ77" s="77">
        <v>0</v>
      </c>
      <c r="AR77" s="76">
        <v>261132759.08000001</v>
      </c>
      <c r="AS77" s="116">
        <v>0</v>
      </c>
      <c r="AT77" s="97"/>
      <c r="AU77" s="116">
        <v>0</v>
      </c>
      <c r="AV77" s="97"/>
      <c r="AW77" s="77">
        <v>0</v>
      </c>
      <c r="AX77" s="77">
        <v>0</v>
      </c>
      <c r="AY77" s="77">
        <v>0</v>
      </c>
    </row>
    <row r="78" spans="1:51" x14ac:dyDescent="0.25">
      <c r="A78" s="103" t="s">
        <v>246</v>
      </c>
      <c r="B78" s="97"/>
      <c r="C78" s="103" t="s">
        <v>43</v>
      </c>
      <c r="D78" s="97"/>
      <c r="E78" s="103" t="s">
        <v>43</v>
      </c>
      <c r="F78" s="97"/>
      <c r="G78" s="103" t="s">
        <v>207</v>
      </c>
      <c r="H78" s="97"/>
      <c r="I78" s="103" t="s">
        <v>254</v>
      </c>
      <c r="J78" s="97"/>
      <c r="K78" s="97"/>
      <c r="L78" s="103"/>
      <c r="M78" s="97"/>
      <c r="N78" s="97"/>
      <c r="O78" s="103"/>
      <c r="P78" s="97"/>
      <c r="Q78" s="103"/>
      <c r="R78" s="97"/>
      <c r="S78" s="108" t="s">
        <v>274</v>
      </c>
      <c r="T78" s="97"/>
      <c r="U78" s="97"/>
      <c r="V78" s="97"/>
      <c r="W78" s="97"/>
      <c r="X78" s="97"/>
      <c r="Y78" s="97"/>
      <c r="Z78" s="97"/>
      <c r="AA78" s="103" t="s">
        <v>37</v>
      </c>
      <c r="AB78" s="97"/>
      <c r="AC78" s="97"/>
      <c r="AD78" s="97"/>
      <c r="AE78" s="97"/>
      <c r="AF78" s="103" t="s">
        <v>38</v>
      </c>
      <c r="AG78" s="97"/>
      <c r="AH78" s="97"/>
      <c r="AI78" s="72" t="s">
        <v>36</v>
      </c>
      <c r="AJ78" s="107" t="s">
        <v>248</v>
      </c>
      <c r="AK78" s="97"/>
      <c r="AL78" s="97"/>
      <c r="AM78" s="97"/>
      <c r="AN78" s="97"/>
      <c r="AO78" s="97"/>
      <c r="AP78" s="74">
        <v>0</v>
      </c>
      <c r="AQ78" s="74">
        <v>0</v>
      </c>
      <c r="AR78" s="74">
        <v>0</v>
      </c>
      <c r="AS78" s="115">
        <v>0</v>
      </c>
      <c r="AT78" s="97"/>
      <c r="AU78" s="115">
        <v>0</v>
      </c>
      <c r="AV78" s="97"/>
      <c r="AW78" s="74">
        <v>0</v>
      </c>
      <c r="AX78" s="74">
        <v>0</v>
      </c>
      <c r="AY78" s="74">
        <v>0</v>
      </c>
    </row>
    <row r="79" spans="1:51" x14ac:dyDescent="0.25">
      <c r="A79" s="103" t="s">
        <v>246</v>
      </c>
      <c r="B79" s="97"/>
      <c r="C79" s="103" t="s">
        <v>43</v>
      </c>
      <c r="D79" s="97"/>
      <c r="E79" s="103" t="s">
        <v>43</v>
      </c>
      <c r="F79" s="97"/>
      <c r="G79" s="103" t="s">
        <v>207</v>
      </c>
      <c r="H79" s="97"/>
      <c r="I79" s="103" t="s">
        <v>254</v>
      </c>
      <c r="J79" s="97"/>
      <c r="K79" s="97"/>
      <c r="L79" s="103"/>
      <c r="M79" s="97"/>
      <c r="N79" s="97"/>
      <c r="O79" s="103"/>
      <c r="P79" s="97"/>
      <c r="Q79" s="103"/>
      <c r="R79" s="97"/>
      <c r="S79" s="108" t="s">
        <v>274</v>
      </c>
      <c r="T79" s="97"/>
      <c r="U79" s="97"/>
      <c r="V79" s="97"/>
      <c r="W79" s="97"/>
      <c r="X79" s="97"/>
      <c r="Y79" s="97"/>
      <c r="Z79" s="97"/>
      <c r="AA79" s="103" t="s">
        <v>149</v>
      </c>
      <c r="AB79" s="97"/>
      <c r="AC79" s="97"/>
      <c r="AD79" s="97"/>
      <c r="AE79" s="97"/>
      <c r="AF79" s="103" t="s">
        <v>38</v>
      </c>
      <c r="AG79" s="97"/>
      <c r="AH79" s="97"/>
      <c r="AI79" s="72" t="s">
        <v>148</v>
      </c>
      <c r="AJ79" s="107" t="s">
        <v>318</v>
      </c>
      <c r="AK79" s="97"/>
      <c r="AL79" s="97"/>
      <c r="AM79" s="97"/>
      <c r="AN79" s="97"/>
      <c r="AO79" s="97"/>
      <c r="AP79" s="74">
        <v>0</v>
      </c>
      <c r="AQ79" s="74">
        <v>0</v>
      </c>
      <c r="AR79" s="74">
        <v>0</v>
      </c>
      <c r="AS79" s="115">
        <v>0</v>
      </c>
      <c r="AT79" s="97"/>
      <c r="AU79" s="115">
        <v>0</v>
      </c>
      <c r="AV79" s="97"/>
      <c r="AW79" s="74">
        <v>0</v>
      </c>
      <c r="AX79" s="74">
        <v>0</v>
      </c>
      <c r="AY79" s="74">
        <v>0</v>
      </c>
    </row>
    <row r="80" spans="1:51" x14ac:dyDescent="0.25">
      <c r="A80" s="104" t="s">
        <v>246</v>
      </c>
      <c r="B80" s="97"/>
      <c r="C80" s="104" t="s">
        <v>43</v>
      </c>
      <c r="D80" s="97"/>
      <c r="E80" s="104" t="s">
        <v>43</v>
      </c>
      <c r="F80" s="97"/>
      <c r="G80" s="104" t="s">
        <v>207</v>
      </c>
      <c r="H80" s="97"/>
      <c r="I80" s="104" t="s">
        <v>254</v>
      </c>
      <c r="J80" s="97"/>
      <c r="K80" s="97"/>
      <c r="L80" s="104" t="s">
        <v>262</v>
      </c>
      <c r="M80" s="97"/>
      <c r="N80" s="97"/>
      <c r="O80" s="104"/>
      <c r="P80" s="97"/>
      <c r="Q80" s="104"/>
      <c r="R80" s="97"/>
      <c r="S80" s="109" t="s">
        <v>103</v>
      </c>
      <c r="T80" s="97"/>
      <c r="U80" s="97"/>
      <c r="V80" s="97"/>
      <c r="W80" s="97"/>
      <c r="X80" s="97"/>
      <c r="Y80" s="97"/>
      <c r="Z80" s="97"/>
      <c r="AA80" s="104" t="s">
        <v>37</v>
      </c>
      <c r="AB80" s="97"/>
      <c r="AC80" s="97"/>
      <c r="AD80" s="97"/>
      <c r="AE80" s="97"/>
      <c r="AF80" s="104" t="s">
        <v>38</v>
      </c>
      <c r="AG80" s="97"/>
      <c r="AH80" s="97"/>
      <c r="AI80" s="75" t="s">
        <v>36</v>
      </c>
      <c r="AJ80" s="111" t="s">
        <v>248</v>
      </c>
      <c r="AK80" s="97"/>
      <c r="AL80" s="97"/>
      <c r="AM80" s="97"/>
      <c r="AN80" s="97"/>
      <c r="AO80" s="97"/>
      <c r="AP80" s="77">
        <v>0</v>
      </c>
      <c r="AQ80" s="77">
        <v>0</v>
      </c>
      <c r="AR80" s="77">
        <v>0</v>
      </c>
      <c r="AS80" s="116">
        <v>0</v>
      </c>
      <c r="AT80" s="97"/>
      <c r="AU80" s="116">
        <v>0</v>
      </c>
      <c r="AV80" s="97"/>
      <c r="AW80" s="77">
        <v>0</v>
      </c>
      <c r="AX80" s="77">
        <v>0</v>
      </c>
      <c r="AY80" s="77">
        <v>0</v>
      </c>
    </row>
    <row r="81" spans="1:51" x14ac:dyDescent="0.25">
      <c r="A81" s="104" t="s">
        <v>246</v>
      </c>
      <c r="B81" s="97"/>
      <c r="C81" s="104" t="s">
        <v>43</v>
      </c>
      <c r="D81" s="97"/>
      <c r="E81" s="104" t="s">
        <v>43</v>
      </c>
      <c r="F81" s="97"/>
      <c r="G81" s="104" t="s">
        <v>207</v>
      </c>
      <c r="H81" s="97"/>
      <c r="I81" s="104" t="s">
        <v>254</v>
      </c>
      <c r="J81" s="97"/>
      <c r="K81" s="97"/>
      <c r="L81" s="104" t="s">
        <v>262</v>
      </c>
      <c r="M81" s="97"/>
      <c r="N81" s="97"/>
      <c r="O81" s="104"/>
      <c r="P81" s="97"/>
      <c r="Q81" s="104"/>
      <c r="R81" s="97"/>
      <c r="S81" s="109" t="s">
        <v>103</v>
      </c>
      <c r="T81" s="97"/>
      <c r="U81" s="97"/>
      <c r="V81" s="97"/>
      <c r="W81" s="97"/>
      <c r="X81" s="97"/>
      <c r="Y81" s="97"/>
      <c r="Z81" s="97"/>
      <c r="AA81" s="104" t="s">
        <v>149</v>
      </c>
      <c r="AB81" s="97"/>
      <c r="AC81" s="97"/>
      <c r="AD81" s="97"/>
      <c r="AE81" s="97"/>
      <c r="AF81" s="104" t="s">
        <v>38</v>
      </c>
      <c r="AG81" s="97"/>
      <c r="AH81" s="97"/>
      <c r="AI81" s="75" t="s">
        <v>148</v>
      </c>
      <c r="AJ81" s="111" t="s">
        <v>318</v>
      </c>
      <c r="AK81" s="97"/>
      <c r="AL81" s="97"/>
      <c r="AM81" s="97"/>
      <c r="AN81" s="97"/>
      <c r="AO81" s="97"/>
      <c r="AP81" s="77">
        <v>0</v>
      </c>
      <c r="AQ81" s="77">
        <v>0</v>
      </c>
      <c r="AR81" s="77">
        <v>0</v>
      </c>
      <c r="AS81" s="116">
        <v>0</v>
      </c>
      <c r="AT81" s="97"/>
      <c r="AU81" s="116">
        <v>0</v>
      </c>
      <c r="AV81" s="97"/>
      <c r="AW81" s="77">
        <v>0</v>
      </c>
      <c r="AX81" s="77">
        <v>0</v>
      </c>
      <c r="AY81" s="77">
        <v>0</v>
      </c>
    </row>
    <row r="82" spans="1:51" x14ac:dyDescent="0.25">
      <c r="A82" s="104" t="s">
        <v>246</v>
      </c>
      <c r="B82" s="97"/>
      <c r="C82" s="104" t="s">
        <v>43</v>
      </c>
      <c r="D82" s="97"/>
      <c r="E82" s="104" t="s">
        <v>43</v>
      </c>
      <c r="F82" s="97"/>
      <c r="G82" s="104" t="s">
        <v>207</v>
      </c>
      <c r="H82" s="97"/>
      <c r="I82" s="104" t="s">
        <v>254</v>
      </c>
      <c r="J82" s="97"/>
      <c r="K82" s="97"/>
      <c r="L82" s="104" t="s">
        <v>254</v>
      </c>
      <c r="M82" s="97"/>
      <c r="N82" s="97"/>
      <c r="O82" s="104"/>
      <c r="P82" s="97"/>
      <c r="Q82" s="104"/>
      <c r="R82" s="97"/>
      <c r="S82" s="109" t="s">
        <v>105</v>
      </c>
      <c r="T82" s="97"/>
      <c r="U82" s="97"/>
      <c r="V82" s="97"/>
      <c r="W82" s="97"/>
      <c r="X82" s="97"/>
      <c r="Y82" s="97"/>
      <c r="Z82" s="97"/>
      <c r="AA82" s="104" t="s">
        <v>37</v>
      </c>
      <c r="AB82" s="97"/>
      <c r="AC82" s="97"/>
      <c r="AD82" s="97"/>
      <c r="AE82" s="97"/>
      <c r="AF82" s="104" t="s">
        <v>38</v>
      </c>
      <c r="AG82" s="97"/>
      <c r="AH82" s="97"/>
      <c r="AI82" s="75" t="s">
        <v>36</v>
      </c>
      <c r="AJ82" s="111" t="s">
        <v>248</v>
      </c>
      <c r="AK82" s="97"/>
      <c r="AL82" s="97"/>
      <c r="AM82" s="97"/>
      <c r="AN82" s="97"/>
      <c r="AO82" s="97"/>
      <c r="AP82" s="77">
        <v>0</v>
      </c>
      <c r="AQ82" s="77">
        <v>0</v>
      </c>
      <c r="AR82" s="77">
        <v>0</v>
      </c>
      <c r="AS82" s="116">
        <v>0</v>
      </c>
      <c r="AT82" s="97"/>
      <c r="AU82" s="116">
        <v>0</v>
      </c>
      <c r="AV82" s="97"/>
      <c r="AW82" s="77">
        <v>0</v>
      </c>
      <c r="AX82" s="77">
        <v>0</v>
      </c>
      <c r="AY82" s="77">
        <v>0</v>
      </c>
    </row>
    <row r="83" spans="1:51" x14ac:dyDescent="0.25">
      <c r="A83" s="104" t="s">
        <v>246</v>
      </c>
      <c r="B83" s="97"/>
      <c r="C83" s="104" t="s">
        <v>43</v>
      </c>
      <c r="D83" s="97"/>
      <c r="E83" s="104" t="s">
        <v>43</v>
      </c>
      <c r="F83" s="97"/>
      <c r="G83" s="104" t="s">
        <v>207</v>
      </c>
      <c r="H83" s="97"/>
      <c r="I83" s="104" t="s">
        <v>254</v>
      </c>
      <c r="J83" s="97"/>
      <c r="K83" s="97"/>
      <c r="L83" s="104" t="s">
        <v>256</v>
      </c>
      <c r="M83" s="97"/>
      <c r="N83" s="97"/>
      <c r="O83" s="104"/>
      <c r="P83" s="97"/>
      <c r="Q83" s="104"/>
      <c r="R83" s="97"/>
      <c r="S83" s="109" t="s">
        <v>107</v>
      </c>
      <c r="T83" s="97"/>
      <c r="U83" s="97"/>
      <c r="V83" s="97"/>
      <c r="W83" s="97"/>
      <c r="X83" s="97"/>
      <c r="Y83" s="97"/>
      <c r="Z83" s="97"/>
      <c r="AA83" s="104" t="s">
        <v>37</v>
      </c>
      <c r="AB83" s="97"/>
      <c r="AC83" s="97"/>
      <c r="AD83" s="97"/>
      <c r="AE83" s="97"/>
      <c r="AF83" s="104" t="s">
        <v>38</v>
      </c>
      <c r="AG83" s="97"/>
      <c r="AH83" s="97"/>
      <c r="AI83" s="75" t="s">
        <v>36</v>
      </c>
      <c r="AJ83" s="111" t="s">
        <v>248</v>
      </c>
      <c r="AK83" s="97"/>
      <c r="AL83" s="97"/>
      <c r="AM83" s="97"/>
      <c r="AN83" s="97"/>
      <c r="AO83" s="97"/>
      <c r="AP83" s="77">
        <v>0</v>
      </c>
      <c r="AQ83" s="77">
        <v>0</v>
      </c>
      <c r="AR83" s="77">
        <v>0</v>
      </c>
      <c r="AS83" s="116">
        <v>0</v>
      </c>
      <c r="AT83" s="97"/>
      <c r="AU83" s="116">
        <v>0</v>
      </c>
      <c r="AV83" s="97"/>
      <c r="AW83" s="77">
        <v>0</v>
      </c>
      <c r="AX83" s="77">
        <v>0</v>
      </c>
      <c r="AY83" s="77">
        <v>0</v>
      </c>
    </row>
    <row r="84" spans="1:51" x14ac:dyDescent="0.25">
      <c r="A84" s="104" t="s">
        <v>246</v>
      </c>
      <c r="B84" s="97"/>
      <c r="C84" s="104" t="s">
        <v>43</v>
      </c>
      <c r="D84" s="97"/>
      <c r="E84" s="104" t="s">
        <v>43</v>
      </c>
      <c r="F84" s="97"/>
      <c r="G84" s="104" t="s">
        <v>207</v>
      </c>
      <c r="H84" s="97"/>
      <c r="I84" s="104" t="s">
        <v>254</v>
      </c>
      <c r="J84" s="97"/>
      <c r="K84" s="97"/>
      <c r="L84" s="104" t="s">
        <v>257</v>
      </c>
      <c r="M84" s="97"/>
      <c r="N84" s="97"/>
      <c r="O84" s="104"/>
      <c r="P84" s="97"/>
      <c r="Q84" s="104"/>
      <c r="R84" s="97"/>
      <c r="S84" s="109" t="s">
        <v>109</v>
      </c>
      <c r="T84" s="97"/>
      <c r="U84" s="97"/>
      <c r="V84" s="97"/>
      <c r="W84" s="97"/>
      <c r="X84" s="97"/>
      <c r="Y84" s="97"/>
      <c r="Z84" s="97"/>
      <c r="AA84" s="104" t="s">
        <v>37</v>
      </c>
      <c r="AB84" s="97"/>
      <c r="AC84" s="97"/>
      <c r="AD84" s="97"/>
      <c r="AE84" s="97"/>
      <c r="AF84" s="104" t="s">
        <v>38</v>
      </c>
      <c r="AG84" s="97"/>
      <c r="AH84" s="97"/>
      <c r="AI84" s="75" t="s">
        <v>36</v>
      </c>
      <c r="AJ84" s="111" t="s">
        <v>248</v>
      </c>
      <c r="AK84" s="97"/>
      <c r="AL84" s="97"/>
      <c r="AM84" s="97"/>
      <c r="AN84" s="97"/>
      <c r="AO84" s="97"/>
      <c r="AP84" s="77">
        <v>0</v>
      </c>
      <c r="AQ84" s="77">
        <v>0</v>
      </c>
      <c r="AR84" s="77">
        <v>0</v>
      </c>
      <c r="AS84" s="116">
        <v>0</v>
      </c>
      <c r="AT84" s="97"/>
      <c r="AU84" s="116">
        <v>0</v>
      </c>
      <c r="AV84" s="97"/>
      <c r="AW84" s="77">
        <v>0</v>
      </c>
      <c r="AX84" s="77">
        <v>0</v>
      </c>
      <c r="AY84" s="77">
        <v>0</v>
      </c>
    </row>
    <row r="85" spans="1:51" x14ac:dyDescent="0.25">
      <c r="A85" s="104" t="s">
        <v>246</v>
      </c>
      <c r="B85" s="97"/>
      <c r="C85" s="104" t="s">
        <v>43</v>
      </c>
      <c r="D85" s="97"/>
      <c r="E85" s="104" t="s">
        <v>43</v>
      </c>
      <c r="F85" s="97"/>
      <c r="G85" s="104" t="s">
        <v>207</v>
      </c>
      <c r="H85" s="97"/>
      <c r="I85" s="104" t="s">
        <v>254</v>
      </c>
      <c r="J85" s="97"/>
      <c r="K85" s="97"/>
      <c r="L85" s="104" t="s">
        <v>259</v>
      </c>
      <c r="M85" s="97"/>
      <c r="N85" s="97"/>
      <c r="O85" s="104"/>
      <c r="P85" s="97"/>
      <c r="Q85" s="104"/>
      <c r="R85" s="97"/>
      <c r="S85" s="109" t="s">
        <v>111</v>
      </c>
      <c r="T85" s="97"/>
      <c r="U85" s="97"/>
      <c r="V85" s="97"/>
      <c r="W85" s="97"/>
      <c r="X85" s="97"/>
      <c r="Y85" s="97"/>
      <c r="Z85" s="97"/>
      <c r="AA85" s="104" t="s">
        <v>37</v>
      </c>
      <c r="AB85" s="97"/>
      <c r="AC85" s="97"/>
      <c r="AD85" s="97"/>
      <c r="AE85" s="97"/>
      <c r="AF85" s="104" t="s">
        <v>38</v>
      </c>
      <c r="AG85" s="97"/>
      <c r="AH85" s="97"/>
      <c r="AI85" s="75" t="s">
        <v>36</v>
      </c>
      <c r="AJ85" s="111" t="s">
        <v>248</v>
      </c>
      <c r="AK85" s="97"/>
      <c r="AL85" s="97"/>
      <c r="AM85" s="97"/>
      <c r="AN85" s="97"/>
      <c r="AO85" s="97"/>
      <c r="AP85" s="77">
        <v>0</v>
      </c>
      <c r="AQ85" s="77">
        <v>0</v>
      </c>
      <c r="AR85" s="77">
        <v>0</v>
      </c>
      <c r="AS85" s="116">
        <v>0</v>
      </c>
      <c r="AT85" s="97"/>
      <c r="AU85" s="116">
        <v>0</v>
      </c>
      <c r="AV85" s="97"/>
      <c r="AW85" s="77">
        <v>0</v>
      </c>
      <c r="AX85" s="77">
        <v>0</v>
      </c>
      <c r="AY85" s="77">
        <v>0</v>
      </c>
    </row>
    <row r="86" spans="1:51" x14ac:dyDescent="0.25">
      <c r="A86" s="104" t="s">
        <v>246</v>
      </c>
      <c r="B86" s="97"/>
      <c r="C86" s="104" t="s">
        <v>43</v>
      </c>
      <c r="D86" s="97"/>
      <c r="E86" s="104" t="s">
        <v>43</v>
      </c>
      <c r="F86" s="97"/>
      <c r="G86" s="104" t="s">
        <v>207</v>
      </c>
      <c r="H86" s="97"/>
      <c r="I86" s="104" t="s">
        <v>254</v>
      </c>
      <c r="J86" s="97"/>
      <c r="K86" s="97"/>
      <c r="L86" s="104" t="s">
        <v>259</v>
      </c>
      <c r="M86" s="97"/>
      <c r="N86" s="97"/>
      <c r="O86" s="104"/>
      <c r="P86" s="97"/>
      <c r="Q86" s="104"/>
      <c r="R86" s="97"/>
      <c r="S86" s="109" t="s">
        <v>111</v>
      </c>
      <c r="T86" s="97"/>
      <c r="U86" s="97"/>
      <c r="V86" s="97"/>
      <c r="W86" s="97"/>
      <c r="X86" s="97"/>
      <c r="Y86" s="97"/>
      <c r="Z86" s="97"/>
      <c r="AA86" s="104" t="s">
        <v>149</v>
      </c>
      <c r="AB86" s="97"/>
      <c r="AC86" s="97"/>
      <c r="AD86" s="97"/>
      <c r="AE86" s="97"/>
      <c r="AF86" s="104" t="s">
        <v>38</v>
      </c>
      <c r="AG86" s="97"/>
      <c r="AH86" s="97"/>
      <c r="AI86" s="75" t="s">
        <v>148</v>
      </c>
      <c r="AJ86" s="111" t="s">
        <v>318</v>
      </c>
      <c r="AK86" s="97"/>
      <c r="AL86" s="97"/>
      <c r="AM86" s="97"/>
      <c r="AN86" s="97"/>
      <c r="AO86" s="97"/>
      <c r="AP86" s="77">
        <v>0</v>
      </c>
      <c r="AQ86" s="77">
        <v>0</v>
      </c>
      <c r="AR86" s="77">
        <v>0</v>
      </c>
      <c r="AS86" s="116">
        <v>0</v>
      </c>
      <c r="AT86" s="97"/>
      <c r="AU86" s="116">
        <v>0</v>
      </c>
      <c r="AV86" s="97"/>
      <c r="AW86" s="77">
        <v>0</v>
      </c>
      <c r="AX86" s="77">
        <v>0</v>
      </c>
      <c r="AY86" s="77">
        <v>0</v>
      </c>
    </row>
    <row r="87" spans="1:51" x14ac:dyDescent="0.25">
      <c r="A87" s="103" t="s">
        <v>246</v>
      </c>
      <c r="B87" s="97"/>
      <c r="C87" s="103" t="s">
        <v>43</v>
      </c>
      <c r="D87" s="97"/>
      <c r="E87" s="103" t="s">
        <v>43</v>
      </c>
      <c r="F87" s="97"/>
      <c r="G87" s="103" t="s">
        <v>207</v>
      </c>
      <c r="H87" s="97"/>
      <c r="I87" s="103" t="s">
        <v>255</v>
      </c>
      <c r="J87" s="97"/>
      <c r="K87" s="97"/>
      <c r="L87" s="103"/>
      <c r="M87" s="97"/>
      <c r="N87" s="97"/>
      <c r="O87" s="103"/>
      <c r="P87" s="97"/>
      <c r="Q87" s="103"/>
      <c r="R87" s="97"/>
      <c r="S87" s="108" t="s">
        <v>275</v>
      </c>
      <c r="T87" s="97"/>
      <c r="U87" s="97"/>
      <c r="V87" s="97"/>
      <c r="W87" s="97"/>
      <c r="X87" s="97"/>
      <c r="Y87" s="97"/>
      <c r="Z87" s="97"/>
      <c r="AA87" s="103" t="s">
        <v>37</v>
      </c>
      <c r="AB87" s="97"/>
      <c r="AC87" s="97"/>
      <c r="AD87" s="97"/>
      <c r="AE87" s="97"/>
      <c r="AF87" s="103" t="s">
        <v>38</v>
      </c>
      <c r="AG87" s="97"/>
      <c r="AH87" s="97"/>
      <c r="AI87" s="72" t="s">
        <v>36</v>
      </c>
      <c r="AJ87" s="107" t="s">
        <v>248</v>
      </c>
      <c r="AK87" s="97"/>
      <c r="AL87" s="97"/>
      <c r="AM87" s="97"/>
      <c r="AN87" s="97"/>
      <c r="AO87" s="97"/>
      <c r="AP87" s="74">
        <v>0</v>
      </c>
      <c r="AQ87" s="74">
        <v>0</v>
      </c>
      <c r="AR87" s="74">
        <v>0</v>
      </c>
      <c r="AS87" s="115">
        <v>0</v>
      </c>
      <c r="AT87" s="97"/>
      <c r="AU87" s="115">
        <v>0</v>
      </c>
      <c r="AV87" s="97"/>
      <c r="AW87" s="74">
        <v>0</v>
      </c>
      <c r="AX87" s="74">
        <v>0</v>
      </c>
      <c r="AY87" s="74">
        <v>0</v>
      </c>
    </row>
    <row r="88" spans="1:51" x14ac:dyDescent="0.25">
      <c r="A88" s="103" t="s">
        <v>246</v>
      </c>
      <c r="B88" s="97"/>
      <c r="C88" s="103" t="s">
        <v>43</v>
      </c>
      <c r="D88" s="97"/>
      <c r="E88" s="103" t="s">
        <v>43</v>
      </c>
      <c r="F88" s="97"/>
      <c r="G88" s="103" t="s">
        <v>207</v>
      </c>
      <c r="H88" s="97"/>
      <c r="I88" s="103" t="s">
        <v>255</v>
      </c>
      <c r="J88" s="97"/>
      <c r="K88" s="97"/>
      <c r="L88" s="103"/>
      <c r="M88" s="97"/>
      <c r="N88" s="97"/>
      <c r="O88" s="103"/>
      <c r="P88" s="97"/>
      <c r="Q88" s="103"/>
      <c r="R88" s="97"/>
      <c r="S88" s="108" t="s">
        <v>275</v>
      </c>
      <c r="T88" s="97"/>
      <c r="U88" s="97"/>
      <c r="V88" s="97"/>
      <c r="W88" s="97"/>
      <c r="X88" s="97"/>
      <c r="Y88" s="97"/>
      <c r="Z88" s="97"/>
      <c r="AA88" s="103" t="s">
        <v>149</v>
      </c>
      <c r="AB88" s="97"/>
      <c r="AC88" s="97"/>
      <c r="AD88" s="97"/>
      <c r="AE88" s="97"/>
      <c r="AF88" s="103" t="s">
        <v>38</v>
      </c>
      <c r="AG88" s="97"/>
      <c r="AH88" s="97"/>
      <c r="AI88" s="72" t="s">
        <v>148</v>
      </c>
      <c r="AJ88" s="107" t="s">
        <v>318</v>
      </c>
      <c r="AK88" s="97"/>
      <c r="AL88" s="97"/>
      <c r="AM88" s="97"/>
      <c r="AN88" s="97"/>
      <c r="AO88" s="97"/>
      <c r="AP88" s="74">
        <v>0</v>
      </c>
      <c r="AQ88" s="74">
        <v>0</v>
      </c>
      <c r="AR88" s="74">
        <v>0</v>
      </c>
      <c r="AS88" s="115">
        <v>0</v>
      </c>
      <c r="AT88" s="97"/>
      <c r="AU88" s="115">
        <v>0</v>
      </c>
      <c r="AV88" s="97"/>
      <c r="AW88" s="74">
        <v>0</v>
      </c>
      <c r="AX88" s="74">
        <v>0</v>
      </c>
      <c r="AY88" s="74">
        <v>0</v>
      </c>
    </row>
    <row r="89" spans="1:51" x14ac:dyDescent="0.25">
      <c r="A89" s="104" t="s">
        <v>246</v>
      </c>
      <c r="B89" s="97"/>
      <c r="C89" s="104" t="s">
        <v>43</v>
      </c>
      <c r="D89" s="97"/>
      <c r="E89" s="104" t="s">
        <v>43</v>
      </c>
      <c r="F89" s="97"/>
      <c r="G89" s="104" t="s">
        <v>207</v>
      </c>
      <c r="H89" s="97"/>
      <c r="I89" s="104" t="s">
        <v>255</v>
      </c>
      <c r="J89" s="97"/>
      <c r="K89" s="97"/>
      <c r="L89" s="104" t="s">
        <v>254</v>
      </c>
      <c r="M89" s="97"/>
      <c r="N89" s="97"/>
      <c r="O89" s="104"/>
      <c r="P89" s="97"/>
      <c r="Q89" s="104"/>
      <c r="R89" s="97"/>
      <c r="S89" s="109" t="s">
        <v>112</v>
      </c>
      <c r="T89" s="97"/>
      <c r="U89" s="97"/>
      <c r="V89" s="97"/>
      <c r="W89" s="97"/>
      <c r="X89" s="97"/>
      <c r="Y89" s="97"/>
      <c r="Z89" s="97"/>
      <c r="AA89" s="104" t="s">
        <v>37</v>
      </c>
      <c r="AB89" s="97"/>
      <c r="AC89" s="97"/>
      <c r="AD89" s="97"/>
      <c r="AE89" s="97"/>
      <c r="AF89" s="104" t="s">
        <v>38</v>
      </c>
      <c r="AG89" s="97"/>
      <c r="AH89" s="97"/>
      <c r="AI89" s="75" t="s">
        <v>36</v>
      </c>
      <c r="AJ89" s="111" t="s">
        <v>248</v>
      </c>
      <c r="AK89" s="97"/>
      <c r="AL89" s="97"/>
      <c r="AM89" s="97"/>
      <c r="AN89" s="97"/>
      <c r="AO89" s="97"/>
      <c r="AP89" s="77">
        <v>0</v>
      </c>
      <c r="AQ89" s="77">
        <v>0</v>
      </c>
      <c r="AR89" s="77">
        <v>0</v>
      </c>
      <c r="AS89" s="116">
        <v>0</v>
      </c>
      <c r="AT89" s="97"/>
      <c r="AU89" s="116">
        <v>0</v>
      </c>
      <c r="AV89" s="97"/>
      <c r="AW89" s="77">
        <v>0</v>
      </c>
      <c r="AX89" s="77">
        <v>0</v>
      </c>
      <c r="AY89" s="77">
        <v>0</v>
      </c>
    </row>
    <row r="90" spans="1:51" x14ac:dyDescent="0.25">
      <c r="A90" s="104" t="s">
        <v>246</v>
      </c>
      <c r="B90" s="97"/>
      <c r="C90" s="104" t="s">
        <v>43</v>
      </c>
      <c r="D90" s="97"/>
      <c r="E90" s="104" t="s">
        <v>43</v>
      </c>
      <c r="F90" s="97"/>
      <c r="G90" s="104" t="s">
        <v>207</v>
      </c>
      <c r="H90" s="97"/>
      <c r="I90" s="104" t="s">
        <v>255</v>
      </c>
      <c r="J90" s="97"/>
      <c r="K90" s="97"/>
      <c r="L90" s="104" t="s">
        <v>256</v>
      </c>
      <c r="M90" s="97"/>
      <c r="N90" s="97"/>
      <c r="O90" s="104"/>
      <c r="P90" s="97"/>
      <c r="Q90" s="104"/>
      <c r="R90" s="97"/>
      <c r="S90" s="109" t="s">
        <v>114</v>
      </c>
      <c r="T90" s="97"/>
      <c r="U90" s="97"/>
      <c r="V90" s="97"/>
      <c r="W90" s="97"/>
      <c r="X90" s="97"/>
      <c r="Y90" s="97"/>
      <c r="Z90" s="97"/>
      <c r="AA90" s="104" t="s">
        <v>37</v>
      </c>
      <c r="AB90" s="97"/>
      <c r="AC90" s="97"/>
      <c r="AD90" s="97"/>
      <c r="AE90" s="97"/>
      <c r="AF90" s="104" t="s">
        <v>38</v>
      </c>
      <c r="AG90" s="97"/>
      <c r="AH90" s="97"/>
      <c r="AI90" s="75" t="s">
        <v>36</v>
      </c>
      <c r="AJ90" s="111" t="s">
        <v>248</v>
      </c>
      <c r="AK90" s="97"/>
      <c r="AL90" s="97"/>
      <c r="AM90" s="97"/>
      <c r="AN90" s="97"/>
      <c r="AO90" s="97"/>
      <c r="AP90" s="77">
        <v>0</v>
      </c>
      <c r="AQ90" s="77">
        <v>0</v>
      </c>
      <c r="AR90" s="77">
        <v>0</v>
      </c>
      <c r="AS90" s="116">
        <v>0</v>
      </c>
      <c r="AT90" s="97"/>
      <c r="AU90" s="116">
        <v>0</v>
      </c>
      <c r="AV90" s="97"/>
      <c r="AW90" s="77">
        <v>0</v>
      </c>
      <c r="AX90" s="77">
        <v>0</v>
      </c>
      <c r="AY90" s="77">
        <v>0</v>
      </c>
    </row>
    <row r="91" spans="1:51" x14ac:dyDescent="0.25">
      <c r="A91" s="104" t="s">
        <v>246</v>
      </c>
      <c r="B91" s="97"/>
      <c r="C91" s="104" t="s">
        <v>43</v>
      </c>
      <c r="D91" s="97"/>
      <c r="E91" s="104" t="s">
        <v>43</v>
      </c>
      <c r="F91" s="97"/>
      <c r="G91" s="104" t="s">
        <v>207</v>
      </c>
      <c r="H91" s="97"/>
      <c r="I91" s="104" t="s">
        <v>255</v>
      </c>
      <c r="J91" s="97"/>
      <c r="K91" s="97"/>
      <c r="L91" s="104" t="s">
        <v>257</v>
      </c>
      <c r="M91" s="97"/>
      <c r="N91" s="97"/>
      <c r="O91" s="104"/>
      <c r="P91" s="97"/>
      <c r="Q91" s="104"/>
      <c r="R91" s="97"/>
      <c r="S91" s="109" t="s">
        <v>116</v>
      </c>
      <c r="T91" s="97"/>
      <c r="U91" s="97"/>
      <c r="V91" s="97"/>
      <c r="W91" s="97"/>
      <c r="X91" s="97"/>
      <c r="Y91" s="97"/>
      <c r="Z91" s="97"/>
      <c r="AA91" s="104" t="s">
        <v>37</v>
      </c>
      <c r="AB91" s="97"/>
      <c r="AC91" s="97"/>
      <c r="AD91" s="97"/>
      <c r="AE91" s="97"/>
      <c r="AF91" s="104" t="s">
        <v>38</v>
      </c>
      <c r="AG91" s="97"/>
      <c r="AH91" s="97"/>
      <c r="AI91" s="75" t="s">
        <v>36</v>
      </c>
      <c r="AJ91" s="111" t="s">
        <v>248</v>
      </c>
      <c r="AK91" s="97"/>
      <c r="AL91" s="97"/>
      <c r="AM91" s="97"/>
      <c r="AN91" s="97"/>
      <c r="AO91" s="97"/>
      <c r="AP91" s="77">
        <v>0</v>
      </c>
      <c r="AQ91" s="77">
        <v>0</v>
      </c>
      <c r="AR91" s="77">
        <v>0</v>
      </c>
      <c r="AS91" s="116">
        <v>0</v>
      </c>
      <c r="AT91" s="97"/>
      <c r="AU91" s="116">
        <v>0</v>
      </c>
      <c r="AV91" s="97"/>
      <c r="AW91" s="77">
        <v>0</v>
      </c>
      <c r="AX91" s="77">
        <v>0</v>
      </c>
      <c r="AY91" s="77">
        <v>0</v>
      </c>
    </row>
    <row r="92" spans="1:51" x14ac:dyDescent="0.25">
      <c r="A92" s="104" t="s">
        <v>246</v>
      </c>
      <c r="B92" s="97"/>
      <c r="C92" s="104" t="s">
        <v>43</v>
      </c>
      <c r="D92" s="97"/>
      <c r="E92" s="104" t="s">
        <v>43</v>
      </c>
      <c r="F92" s="97"/>
      <c r="G92" s="104" t="s">
        <v>207</v>
      </c>
      <c r="H92" s="97"/>
      <c r="I92" s="104" t="s">
        <v>255</v>
      </c>
      <c r="J92" s="97"/>
      <c r="K92" s="97"/>
      <c r="L92" s="104" t="s">
        <v>258</v>
      </c>
      <c r="M92" s="97"/>
      <c r="N92" s="97"/>
      <c r="O92" s="104"/>
      <c r="P92" s="97"/>
      <c r="Q92" s="104"/>
      <c r="R92" s="97"/>
      <c r="S92" s="109" t="s">
        <v>118</v>
      </c>
      <c r="T92" s="97"/>
      <c r="U92" s="97"/>
      <c r="V92" s="97"/>
      <c r="W92" s="97"/>
      <c r="X92" s="97"/>
      <c r="Y92" s="97"/>
      <c r="Z92" s="97"/>
      <c r="AA92" s="104" t="s">
        <v>37</v>
      </c>
      <c r="AB92" s="97"/>
      <c r="AC92" s="97"/>
      <c r="AD92" s="97"/>
      <c r="AE92" s="97"/>
      <c r="AF92" s="104" t="s">
        <v>38</v>
      </c>
      <c r="AG92" s="97"/>
      <c r="AH92" s="97"/>
      <c r="AI92" s="75" t="s">
        <v>36</v>
      </c>
      <c r="AJ92" s="111" t="s">
        <v>248</v>
      </c>
      <c r="AK92" s="97"/>
      <c r="AL92" s="97"/>
      <c r="AM92" s="97"/>
      <c r="AN92" s="97"/>
      <c r="AO92" s="97"/>
      <c r="AP92" s="77">
        <v>0</v>
      </c>
      <c r="AQ92" s="77">
        <v>0</v>
      </c>
      <c r="AR92" s="77">
        <v>0</v>
      </c>
      <c r="AS92" s="116">
        <v>0</v>
      </c>
      <c r="AT92" s="97"/>
      <c r="AU92" s="116">
        <v>0</v>
      </c>
      <c r="AV92" s="97"/>
      <c r="AW92" s="77">
        <v>0</v>
      </c>
      <c r="AX92" s="77">
        <v>0</v>
      </c>
      <c r="AY92" s="77">
        <v>0</v>
      </c>
    </row>
    <row r="93" spans="1:51" x14ac:dyDescent="0.25">
      <c r="A93" s="104" t="s">
        <v>246</v>
      </c>
      <c r="B93" s="97"/>
      <c r="C93" s="104" t="s">
        <v>43</v>
      </c>
      <c r="D93" s="97"/>
      <c r="E93" s="104" t="s">
        <v>43</v>
      </c>
      <c r="F93" s="97"/>
      <c r="G93" s="104" t="s">
        <v>207</v>
      </c>
      <c r="H93" s="97"/>
      <c r="I93" s="104" t="s">
        <v>255</v>
      </c>
      <c r="J93" s="97"/>
      <c r="K93" s="97"/>
      <c r="L93" s="104" t="s">
        <v>258</v>
      </c>
      <c r="M93" s="97"/>
      <c r="N93" s="97"/>
      <c r="O93" s="104"/>
      <c r="P93" s="97"/>
      <c r="Q93" s="104"/>
      <c r="R93" s="97"/>
      <c r="S93" s="109" t="s">
        <v>118</v>
      </c>
      <c r="T93" s="97"/>
      <c r="U93" s="97"/>
      <c r="V93" s="97"/>
      <c r="W93" s="97"/>
      <c r="X93" s="97"/>
      <c r="Y93" s="97"/>
      <c r="Z93" s="97"/>
      <c r="AA93" s="104" t="s">
        <v>149</v>
      </c>
      <c r="AB93" s="97"/>
      <c r="AC93" s="97"/>
      <c r="AD93" s="97"/>
      <c r="AE93" s="97"/>
      <c r="AF93" s="104" t="s">
        <v>38</v>
      </c>
      <c r="AG93" s="97"/>
      <c r="AH93" s="97"/>
      <c r="AI93" s="75" t="s">
        <v>148</v>
      </c>
      <c r="AJ93" s="111" t="s">
        <v>318</v>
      </c>
      <c r="AK93" s="97"/>
      <c r="AL93" s="97"/>
      <c r="AM93" s="97"/>
      <c r="AN93" s="97"/>
      <c r="AO93" s="97"/>
      <c r="AP93" s="77">
        <v>0</v>
      </c>
      <c r="AQ93" s="77">
        <v>0</v>
      </c>
      <c r="AR93" s="77">
        <v>0</v>
      </c>
      <c r="AS93" s="116">
        <v>0</v>
      </c>
      <c r="AT93" s="97"/>
      <c r="AU93" s="116">
        <v>0</v>
      </c>
      <c r="AV93" s="97"/>
      <c r="AW93" s="77">
        <v>0</v>
      </c>
      <c r="AX93" s="77">
        <v>0</v>
      </c>
      <c r="AY93" s="77">
        <v>0</v>
      </c>
    </row>
    <row r="94" spans="1:51" x14ac:dyDescent="0.25">
      <c r="A94" s="103" t="s">
        <v>246</v>
      </c>
      <c r="B94" s="97"/>
      <c r="C94" s="103" t="s">
        <v>43</v>
      </c>
      <c r="D94" s="97"/>
      <c r="E94" s="103" t="s">
        <v>43</v>
      </c>
      <c r="F94" s="97"/>
      <c r="G94" s="103" t="s">
        <v>43</v>
      </c>
      <c r="H94" s="97"/>
      <c r="I94" s="103"/>
      <c r="J94" s="97"/>
      <c r="K94" s="97"/>
      <c r="L94" s="103"/>
      <c r="M94" s="97"/>
      <c r="N94" s="97"/>
      <c r="O94" s="103"/>
      <c r="P94" s="97"/>
      <c r="Q94" s="103"/>
      <c r="R94" s="97"/>
      <c r="S94" s="108" t="s">
        <v>276</v>
      </c>
      <c r="T94" s="97"/>
      <c r="U94" s="97"/>
      <c r="V94" s="97"/>
      <c r="W94" s="97"/>
      <c r="X94" s="97"/>
      <c r="Y94" s="97"/>
      <c r="Z94" s="97"/>
      <c r="AA94" s="103" t="s">
        <v>37</v>
      </c>
      <c r="AB94" s="97"/>
      <c r="AC94" s="97"/>
      <c r="AD94" s="97"/>
      <c r="AE94" s="97"/>
      <c r="AF94" s="103" t="s">
        <v>38</v>
      </c>
      <c r="AG94" s="97"/>
      <c r="AH94" s="97"/>
      <c r="AI94" s="72" t="s">
        <v>36</v>
      </c>
      <c r="AJ94" s="107" t="s">
        <v>248</v>
      </c>
      <c r="AK94" s="97"/>
      <c r="AL94" s="97"/>
      <c r="AM94" s="97"/>
      <c r="AN94" s="97"/>
      <c r="AO94" s="97"/>
      <c r="AP94" s="74">
        <v>0</v>
      </c>
      <c r="AQ94" s="74">
        <v>0</v>
      </c>
      <c r="AR94" s="74">
        <v>0</v>
      </c>
      <c r="AS94" s="115">
        <v>0</v>
      </c>
      <c r="AT94" s="97"/>
      <c r="AU94" s="115">
        <v>0</v>
      </c>
      <c r="AV94" s="97"/>
      <c r="AW94" s="74">
        <v>0</v>
      </c>
      <c r="AX94" s="74">
        <v>0</v>
      </c>
      <c r="AY94" s="74">
        <v>0</v>
      </c>
    </row>
    <row r="95" spans="1:51" x14ac:dyDescent="0.25">
      <c r="A95" s="103" t="s">
        <v>246</v>
      </c>
      <c r="B95" s="97"/>
      <c r="C95" s="103" t="s">
        <v>43</v>
      </c>
      <c r="D95" s="97"/>
      <c r="E95" s="103" t="s">
        <v>43</v>
      </c>
      <c r="F95" s="97"/>
      <c r="G95" s="103" t="s">
        <v>43</v>
      </c>
      <c r="H95" s="97"/>
      <c r="I95" s="103"/>
      <c r="J95" s="97"/>
      <c r="K95" s="97"/>
      <c r="L95" s="103"/>
      <c r="M95" s="97"/>
      <c r="N95" s="97"/>
      <c r="O95" s="103"/>
      <c r="P95" s="97"/>
      <c r="Q95" s="103"/>
      <c r="R95" s="97"/>
      <c r="S95" s="108" t="s">
        <v>276</v>
      </c>
      <c r="T95" s="97"/>
      <c r="U95" s="97"/>
      <c r="V95" s="97"/>
      <c r="W95" s="97"/>
      <c r="X95" s="97"/>
      <c r="Y95" s="97"/>
      <c r="Z95" s="97"/>
      <c r="AA95" s="103" t="s">
        <v>149</v>
      </c>
      <c r="AB95" s="97"/>
      <c r="AC95" s="97"/>
      <c r="AD95" s="97"/>
      <c r="AE95" s="97"/>
      <c r="AF95" s="103" t="s">
        <v>38</v>
      </c>
      <c r="AG95" s="97"/>
      <c r="AH95" s="97"/>
      <c r="AI95" s="72" t="s">
        <v>148</v>
      </c>
      <c r="AJ95" s="107" t="s">
        <v>318</v>
      </c>
      <c r="AK95" s="97"/>
      <c r="AL95" s="97"/>
      <c r="AM95" s="97"/>
      <c r="AN95" s="97"/>
      <c r="AO95" s="97"/>
      <c r="AP95" s="74">
        <v>0</v>
      </c>
      <c r="AQ95" s="74">
        <v>0</v>
      </c>
      <c r="AR95" s="74">
        <v>0</v>
      </c>
      <c r="AS95" s="115">
        <v>0</v>
      </c>
      <c r="AT95" s="97"/>
      <c r="AU95" s="115">
        <v>0</v>
      </c>
      <c r="AV95" s="97"/>
      <c r="AW95" s="74">
        <v>0</v>
      </c>
      <c r="AX95" s="74">
        <v>0</v>
      </c>
      <c r="AY95" s="74">
        <v>0</v>
      </c>
    </row>
    <row r="96" spans="1:51" x14ac:dyDescent="0.25">
      <c r="A96" s="103" t="s">
        <v>246</v>
      </c>
      <c r="B96" s="97"/>
      <c r="C96" s="103" t="s">
        <v>43</v>
      </c>
      <c r="D96" s="97"/>
      <c r="E96" s="103" t="s">
        <v>43</v>
      </c>
      <c r="F96" s="97"/>
      <c r="G96" s="103" t="s">
        <v>43</v>
      </c>
      <c r="H96" s="97"/>
      <c r="I96" s="103" t="s">
        <v>257</v>
      </c>
      <c r="J96" s="97"/>
      <c r="K96" s="97"/>
      <c r="L96" s="103"/>
      <c r="M96" s="97"/>
      <c r="N96" s="97"/>
      <c r="O96" s="103"/>
      <c r="P96" s="97"/>
      <c r="Q96" s="103"/>
      <c r="R96" s="97"/>
      <c r="S96" s="108" t="s">
        <v>277</v>
      </c>
      <c r="T96" s="97"/>
      <c r="U96" s="97"/>
      <c r="V96" s="97"/>
      <c r="W96" s="97"/>
      <c r="X96" s="97"/>
      <c r="Y96" s="97"/>
      <c r="Z96" s="97"/>
      <c r="AA96" s="103" t="s">
        <v>37</v>
      </c>
      <c r="AB96" s="97"/>
      <c r="AC96" s="97"/>
      <c r="AD96" s="97"/>
      <c r="AE96" s="97"/>
      <c r="AF96" s="103" t="s">
        <v>38</v>
      </c>
      <c r="AG96" s="97"/>
      <c r="AH96" s="97"/>
      <c r="AI96" s="72" t="s">
        <v>36</v>
      </c>
      <c r="AJ96" s="107" t="s">
        <v>248</v>
      </c>
      <c r="AK96" s="97"/>
      <c r="AL96" s="97"/>
      <c r="AM96" s="97"/>
      <c r="AN96" s="97"/>
      <c r="AO96" s="97"/>
      <c r="AP96" s="74">
        <v>0</v>
      </c>
      <c r="AQ96" s="74">
        <v>0</v>
      </c>
      <c r="AR96" s="74">
        <v>0</v>
      </c>
      <c r="AS96" s="115">
        <v>0</v>
      </c>
      <c r="AT96" s="97"/>
      <c r="AU96" s="115">
        <v>0</v>
      </c>
      <c r="AV96" s="97"/>
      <c r="AW96" s="74">
        <v>0</v>
      </c>
      <c r="AX96" s="74">
        <v>0</v>
      </c>
      <c r="AY96" s="74">
        <v>0</v>
      </c>
    </row>
    <row r="97" spans="1:51" x14ac:dyDescent="0.25">
      <c r="A97" s="104" t="s">
        <v>246</v>
      </c>
      <c r="B97" s="97"/>
      <c r="C97" s="104" t="s">
        <v>43</v>
      </c>
      <c r="D97" s="97"/>
      <c r="E97" s="104" t="s">
        <v>43</v>
      </c>
      <c r="F97" s="97"/>
      <c r="G97" s="104" t="s">
        <v>43</v>
      </c>
      <c r="H97" s="97"/>
      <c r="I97" s="104" t="s">
        <v>257</v>
      </c>
      <c r="J97" s="97"/>
      <c r="K97" s="97"/>
      <c r="L97" s="104" t="s">
        <v>254</v>
      </c>
      <c r="M97" s="97"/>
      <c r="N97" s="97"/>
      <c r="O97" s="104"/>
      <c r="P97" s="97"/>
      <c r="Q97" s="104"/>
      <c r="R97" s="97"/>
      <c r="S97" s="109" t="s">
        <v>120</v>
      </c>
      <c r="T97" s="97"/>
      <c r="U97" s="97"/>
      <c r="V97" s="97"/>
      <c r="W97" s="97"/>
      <c r="X97" s="97"/>
      <c r="Y97" s="97"/>
      <c r="Z97" s="97"/>
      <c r="AA97" s="104" t="s">
        <v>37</v>
      </c>
      <c r="AB97" s="97"/>
      <c r="AC97" s="97"/>
      <c r="AD97" s="97"/>
      <c r="AE97" s="97"/>
      <c r="AF97" s="104" t="s">
        <v>38</v>
      </c>
      <c r="AG97" s="97"/>
      <c r="AH97" s="97"/>
      <c r="AI97" s="75" t="s">
        <v>36</v>
      </c>
      <c r="AJ97" s="111" t="s">
        <v>248</v>
      </c>
      <c r="AK97" s="97"/>
      <c r="AL97" s="97"/>
      <c r="AM97" s="97"/>
      <c r="AN97" s="97"/>
      <c r="AO97" s="97"/>
      <c r="AP97" s="77">
        <v>0</v>
      </c>
      <c r="AQ97" s="77">
        <v>0</v>
      </c>
      <c r="AR97" s="77">
        <v>0</v>
      </c>
      <c r="AS97" s="116">
        <v>0</v>
      </c>
      <c r="AT97" s="97"/>
      <c r="AU97" s="116">
        <v>0</v>
      </c>
      <c r="AV97" s="97"/>
      <c r="AW97" s="77">
        <v>0</v>
      </c>
      <c r="AX97" s="77">
        <v>0</v>
      </c>
      <c r="AY97" s="77">
        <v>0</v>
      </c>
    </row>
    <row r="98" spans="1:51" x14ac:dyDescent="0.25">
      <c r="A98" s="104" t="s">
        <v>246</v>
      </c>
      <c r="B98" s="97"/>
      <c r="C98" s="104" t="s">
        <v>43</v>
      </c>
      <c r="D98" s="97"/>
      <c r="E98" s="104" t="s">
        <v>43</v>
      </c>
      <c r="F98" s="97"/>
      <c r="G98" s="104" t="s">
        <v>43</v>
      </c>
      <c r="H98" s="97"/>
      <c r="I98" s="104" t="s">
        <v>257</v>
      </c>
      <c r="J98" s="97"/>
      <c r="K98" s="97"/>
      <c r="L98" s="104" t="s">
        <v>255</v>
      </c>
      <c r="M98" s="97"/>
      <c r="N98" s="97"/>
      <c r="O98" s="104"/>
      <c r="P98" s="97"/>
      <c r="Q98" s="104"/>
      <c r="R98" s="97"/>
      <c r="S98" s="109" t="s">
        <v>122</v>
      </c>
      <c r="T98" s="97"/>
      <c r="U98" s="97"/>
      <c r="V98" s="97"/>
      <c r="W98" s="97"/>
      <c r="X98" s="97"/>
      <c r="Y98" s="97"/>
      <c r="Z98" s="97"/>
      <c r="AA98" s="104" t="s">
        <v>37</v>
      </c>
      <c r="AB98" s="97"/>
      <c r="AC98" s="97"/>
      <c r="AD98" s="97"/>
      <c r="AE98" s="97"/>
      <c r="AF98" s="104" t="s">
        <v>38</v>
      </c>
      <c r="AG98" s="97"/>
      <c r="AH98" s="97"/>
      <c r="AI98" s="75" t="s">
        <v>36</v>
      </c>
      <c r="AJ98" s="111" t="s">
        <v>248</v>
      </c>
      <c r="AK98" s="97"/>
      <c r="AL98" s="97"/>
      <c r="AM98" s="97"/>
      <c r="AN98" s="97"/>
      <c r="AO98" s="97"/>
      <c r="AP98" s="77">
        <v>0</v>
      </c>
      <c r="AQ98" s="77">
        <v>0</v>
      </c>
      <c r="AR98" s="77">
        <v>0</v>
      </c>
      <c r="AS98" s="116">
        <v>0</v>
      </c>
      <c r="AT98" s="97"/>
      <c r="AU98" s="116">
        <v>0</v>
      </c>
      <c r="AV98" s="97"/>
      <c r="AW98" s="77">
        <v>0</v>
      </c>
      <c r="AX98" s="77">
        <v>0</v>
      </c>
      <c r="AY98" s="77">
        <v>0</v>
      </c>
    </row>
    <row r="99" spans="1:51" x14ac:dyDescent="0.25">
      <c r="A99" s="104" t="s">
        <v>246</v>
      </c>
      <c r="B99" s="97"/>
      <c r="C99" s="104" t="s">
        <v>43</v>
      </c>
      <c r="D99" s="97"/>
      <c r="E99" s="104" t="s">
        <v>43</v>
      </c>
      <c r="F99" s="97"/>
      <c r="G99" s="104" t="s">
        <v>43</v>
      </c>
      <c r="H99" s="97"/>
      <c r="I99" s="104" t="s">
        <v>257</v>
      </c>
      <c r="J99" s="97"/>
      <c r="K99" s="97"/>
      <c r="L99" s="104" t="s">
        <v>259</v>
      </c>
      <c r="M99" s="97"/>
      <c r="N99" s="97"/>
      <c r="O99" s="104"/>
      <c r="P99" s="97"/>
      <c r="Q99" s="104"/>
      <c r="R99" s="97"/>
      <c r="S99" s="109" t="s">
        <v>124</v>
      </c>
      <c r="T99" s="97"/>
      <c r="U99" s="97"/>
      <c r="V99" s="97"/>
      <c r="W99" s="97"/>
      <c r="X99" s="97"/>
      <c r="Y99" s="97"/>
      <c r="Z99" s="97"/>
      <c r="AA99" s="104" t="s">
        <v>37</v>
      </c>
      <c r="AB99" s="97"/>
      <c r="AC99" s="97"/>
      <c r="AD99" s="97"/>
      <c r="AE99" s="97"/>
      <c r="AF99" s="104" t="s">
        <v>38</v>
      </c>
      <c r="AG99" s="97"/>
      <c r="AH99" s="97"/>
      <c r="AI99" s="75" t="s">
        <v>36</v>
      </c>
      <c r="AJ99" s="111" t="s">
        <v>248</v>
      </c>
      <c r="AK99" s="97"/>
      <c r="AL99" s="97"/>
      <c r="AM99" s="97"/>
      <c r="AN99" s="97"/>
      <c r="AO99" s="97"/>
      <c r="AP99" s="77">
        <v>0</v>
      </c>
      <c r="AQ99" s="77">
        <v>0</v>
      </c>
      <c r="AR99" s="77">
        <v>0</v>
      </c>
      <c r="AS99" s="116">
        <v>0</v>
      </c>
      <c r="AT99" s="97"/>
      <c r="AU99" s="116">
        <v>0</v>
      </c>
      <c r="AV99" s="97"/>
      <c r="AW99" s="77">
        <v>0</v>
      </c>
      <c r="AX99" s="77">
        <v>0</v>
      </c>
      <c r="AY99" s="77">
        <v>0</v>
      </c>
    </row>
    <row r="100" spans="1:51" x14ac:dyDescent="0.25">
      <c r="A100" s="104" t="s">
        <v>246</v>
      </c>
      <c r="B100" s="97"/>
      <c r="C100" s="104" t="s">
        <v>43</v>
      </c>
      <c r="D100" s="97"/>
      <c r="E100" s="104" t="s">
        <v>43</v>
      </c>
      <c r="F100" s="97"/>
      <c r="G100" s="104" t="s">
        <v>43</v>
      </c>
      <c r="H100" s="97"/>
      <c r="I100" s="104" t="s">
        <v>257</v>
      </c>
      <c r="J100" s="97"/>
      <c r="K100" s="97"/>
      <c r="L100" s="104" t="s">
        <v>260</v>
      </c>
      <c r="M100" s="97"/>
      <c r="N100" s="97"/>
      <c r="O100" s="104"/>
      <c r="P100" s="97"/>
      <c r="Q100" s="104"/>
      <c r="R100" s="97"/>
      <c r="S100" s="109" t="s">
        <v>126</v>
      </c>
      <c r="T100" s="97"/>
      <c r="U100" s="97"/>
      <c r="V100" s="97"/>
      <c r="W100" s="97"/>
      <c r="X100" s="97"/>
      <c r="Y100" s="97"/>
      <c r="Z100" s="97"/>
      <c r="AA100" s="104" t="s">
        <v>37</v>
      </c>
      <c r="AB100" s="97"/>
      <c r="AC100" s="97"/>
      <c r="AD100" s="97"/>
      <c r="AE100" s="97"/>
      <c r="AF100" s="104" t="s">
        <v>38</v>
      </c>
      <c r="AG100" s="97"/>
      <c r="AH100" s="97"/>
      <c r="AI100" s="75" t="s">
        <v>36</v>
      </c>
      <c r="AJ100" s="111" t="s">
        <v>248</v>
      </c>
      <c r="AK100" s="97"/>
      <c r="AL100" s="97"/>
      <c r="AM100" s="97"/>
      <c r="AN100" s="97"/>
      <c r="AO100" s="97"/>
      <c r="AP100" s="77">
        <v>0</v>
      </c>
      <c r="AQ100" s="77">
        <v>0</v>
      </c>
      <c r="AR100" s="77">
        <v>0</v>
      </c>
      <c r="AS100" s="116">
        <v>0</v>
      </c>
      <c r="AT100" s="97"/>
      <c r="AU100" s="116">
        <v>0</v>
      </c>
      <c r="AV100" s="97"/>
      <c r="AW100" s="77">
        <v>0</v>
      </c>
      <c r="AX100" s="77">
        <v>0</v>
      </c>
      <c r="AY100" s="77">
        <v>0</v>
      </c>
    </row>
    <row r="101" spans="1:51" x14ac:dyDescent="0.25">
      <c r="A101" s="103" t="s">
        <v>246</v>
      </c>
      <c r="B101" s="97"/>
      <c r="C101" s="103" t="s">
        <v>43</v>
      </c>
      <c r="D101" s="97"/>
      <c r="E101" s="103" t="s">
        <v>43</v>
      </c>
      <c r="F101" s="97"/>
      <c r="G101" s="103" t="s">
        <v>43</v>
      </c>
      <c r="H101" s="97"/>
      <c r="I101" s="103" t="s">
        <v>258</v>
      </c>
      <c r="J101" s="97"/>
      <c r="K101" s="97"/>
      <c r="L101" s="103"/>
      <c r="M101" s="97"/>
      <c r="N101" s="97"/>
      <c r="O101" s="103"/>
      <c r="P101" s="97"/>
      <c r="Q101" s="103"/>
      <c r="R101" s="97"/>
      <c r="S101" s="108" t="s">
        <v>279</v>
      </c>
      <c r="T101" s="97"/>
      <c r="U101" s="97"/>
      <c r="V101" s="97"/>
      <c r="W101" s="97"/>
      <c r="X101" s="97"/>
      <c r="Y101" s="97"/>
      <c r="Z101" s="97"/>
      <c r="AA101" s="103" t="s">
        <v>37</v>
      </c>
      <c r="AB101" s="97"/>
      <c r="AC101" s="97"/>
      <c r="AD101" s="97"/>
      <c r="AE101" s="97"/>
      <c r="AF101" s="103" t="s">
        <v>38</v>
      </c>
      <c r="AG101" s="97"/>
      <c r="AH101" s="97"/>
      <c r="AI101" s="72" t="s">
        <v>36</v>
      </c>
      <c r="AJ101" s="107" t="s">
        <v>248</v>
      </c>
      <c r="AK101" s="97"/>
      <c r="AL101" s="97"/>
      <c r="AM101" s="97"/>
      <c r="AN101" s="97"/>
      <c r="AO101" s="97"/>
      <c r="AP101" s="74">
        <v>0</v>
      </c>
      <c r="AQ101" s="74">
        <v>0</v>
      </c>
      <c r="AR101" s="74">
        <v>0</v>
      </c>
      <c r="AS101" s="115">
        <v>0</v>
      </c>
      <c r="AT101" s="97"/>
      <c r="AU101" s="115">
        <v>0</v>
      </c>
      <c r="AV101" s="97"/>
      <c r="AW101" s="74">
        <v>0</v>
      </c>
      <c r="AX101" s="74">
        <v>0</v>
      </c>
      <c r="AY101" s="74">
        <v>0</v>
      </c>
    </row>
    <row r="102" spans="1:51" x14ac:dyDescent="0.25">
      <c r="A102" s="103" t="s">
        <v>246</v>
      </c>
      <c r="B102" s="97"/>
      <c r="C102" s="103" t="s">
        <v>43</v>
      </c>
      <c r="D102" s="97"/>
      <c r="E102" s="103" t="s">
        <v>43</v>
      </c>
      <c r="F102" s="97"/>
      <c r="G102" s="103" t="s">
        <v>43</v>
      </c>
      <c r="H102" s="97"/>
      <c r="I102" s="103" t="s">
        <v>258</v>
      </c>
      <c r="J102" s="97"/>
      <c r="K102" s="97"/>
      <c r="L102" s="103"/>
      <c r="M102" s="97"/>
      <c r="N102" s="97"/>
      <c r="O102" s="103"/>
      <c r="P102" s="97"/>
      <c r="Q102" s="103"/>
      <c r="R102" s="97"/>
      <c r="S102" s="108" t="s">
        <v>279</v>
      </c>
      <c r="T102" s="97"/>
      <c r="U102" s="97"/>
      <c r="V102" s="97"/>
      <c r="W102" s="97"/>
      <c r="X102" s="97"/>
      <c r="Y102" s="97"/>
      <c r="Z102" s="97"/>
      <c r="AA102" s="103" t="s">
        <v>149</v>
      </c>
      <c r="AB102" s="97"/>
      <c r="AC102" s="97"/>
      <c r="AD102" s="97"/>
      <c r="AE102" s="97"/>
      <c r="AF102" s="103" t="s">
        <v>38</v>
      </c>
      <c r="AG102" s="97"/>
      <c r="AH102" s="97"/>
      <c r="AI102" s="72" t="s">
        <v>148</v>
      </c>
      <c r="AJ102" s="107" t="s">
        <v>318</v>
      </c>
      <c r="AK102" s="97"/>
      <c r="AL102" s="97"/>
      <c r="AM102" s="97"/>
      <c r="AN102" s="97"/>
      <c r="AO102" s="97"/>
      <c r="AP102" s="74">
        <v>0</v>
      </c>
      <c r="AQ102" s="74">
        <v>0</v>
      </c>
      <c r="AR102" s="74">
        <v>0</v>
      </c>
      <c r="AS102" s="115">
        <v>0</v>
      </c>
      <c r="AT102" s="97"/>
      <c r="AU102" s="115">
        <v>0</v>
      </c>
      <c r="AV102" s="97"/>
      <c r="AW102" s="74">
        <v>0</v>
      </c>
      <c r="AX102" s="74">
        <v>0</v>
      </c>
      <c r="AY102" s="74">
        <v>0</v>
      </c>
    </row>
    <row r="103" spans="1:51" x14ac:dyDescent="0.25">
      <c r="A103" s="104" t="s">
        <v>246</v>
      </c>
      <c r="B103" s="97"/>
      <c r="C103" s="104" t="s">
        <v>43</v>
      </c>
      <c r="D103" s="97"/>
      <c r="E103" s="104" t="s">
        <v>43</v>
      </c>
      <c r="F103" s="97"/>
      <c r="G103" s="104" t="s">
        <v>43</v>
      </c>
      <c r="H103" s="97"/>
      <c r="I103" s="104" t="s">
        <v>258</v>
      </c>
      <c r="J103" s="97"/>
      <c r="K103" s="97"/>
      <c r="L103" s="104" t="s">
        <v>252</v>
      </c>
      <c r="M103" s="97"/>
      <c r="N103" s="97"/>
      <c r="O103" s="104"/>
      <c r="P103" s="97"/>
      <c r="Q103" s="104"/>
      <c r="R103" s="97"/>
      <c r="S103" s="109" t="s">
        <v>128</v>
      </c>
      <c r="T103" s="97"/>
      <c r="U103" s="97"/>
      <c r="V103" s="97"/>
      <c r="W103" s="97"/>
      <c r="X103" s="97"/>
      <c r="Y103" s="97"/>
      <c r="Z103" s="97"/>
      <c r="AA103" s="104" t="s">
        <v>37</v>
      </c>
      <c r="AB103" s="97"/>
      <c r="AC103" s="97"/>
      <c r="AD103" s="97"/>
      <c r="AE103" s="97"/>
      <c r="AF103" s="104" t="s">
        <v>38</v>
      </c>
      <c r="AG103" s="97"/>
      <c r="AH103" s="97"/>
      <c r="AI103" s="75" t="s">
        <v>36</v>
      </c>
      <c r="AJ103" s="111" t="s">
        <v>248</v>
      </c>
      <c r="AK103" s="97"/>
      <c r="AL103" s="97"/>
      <c r="AM103" s="97"/>
      <c r="AN103" s="97"/>
      <c r="AO103" s="97"/>
      <c r="AP103" s="77">
        <v>0</v>
      </c>
      <c r="AQ103" s="77">
        <v>0</v>
      </c>
      <c r="AR103" s="77">
        <v>0</v>
      </c>
      <c r="AS103" s="116">
        <v>0</v>
      </c>
      <c r="AT103" s="97"/>
      <c r="AU103" s="116">
        <v>0</v>
      </c>
      <c r="AV103" s="97"/>
      <c r="AW103" s="77">
        <v>0</v>
      </c>
      <c r="AX103" s="77">
        <v>0</v>
      </c>
      <c r="AY103" s="77">
        <v>0</v>
      </c>
    </row>
    <row r="104" spans="1:51" x14ac:dyDescent="0.25">
      <c r="A104" s="104" t="s">
        <v>246</v>
      </c>
      <c r="B104" s="97"/>
      <c r="C104" s="104" t="s">
        <v>43</v>
      </c>
      <c r="D104" s="97"/>
      <c r="E104" s="104" t="s">
        <v>43</v>
      </c>
      <c r="F104" s="97"/>
      <c r="G104" s="104" t="s">
        <v>43</v>
      </c>
      <c r="H104" s="97"/>
      <c r="I104" s="104" t="s">
        <v>258</v>
      </c>
      <c r="J104" s="97"/>
      <c r="K104" s="97"/>
      <c r="L104" s="104" t="s">
        <v>252</v>
      </c>
      <c r="M104" s="97"/>
      <c r="N104" s="97"/>
      <c r="O104" s="104"/>
      <c r="P104" s="97"/>
      <c r="Q104" s="104"/>
      <c r="R104" s="97"/>
      <c r="S104" s="109" t="s">
        <v>128</v>
      </c>
      <c r="T104" s="97"/>
      <c r="U104" s="97"/>
      <c r="V104" s="97"/>
      <c r="W104" s="97"/>
      <c r="X104" s="97"/>
      <c r="Y104" s="97"/>
      <c r="Z104" s="97"/>
      <c r="AA104" s="104" t="s">
        <v>149</v>
      </c>
      <c r="AB104" s="97"/>
      <c r="AC104" s="97"/>
      <c r="AD104" s="97"/>
      <c r="AE104" s="97"/>
      <c r="AF104" s="104" t="s">
        <v>38</v>
      </c>
      <c r="AG104" s="97"/>
      <c r="AH104" s="97"/>
      <c r="AI104" s="75" t="s">
        <v>148</v>
      </c>
      <c r="AJ104" s="111" t="s">
        <v>318</v>
      </c>
      <c r="AK104" s="97"/>
      <c r="AL104" s="97"/>
      <c r="AM104" s="97"/>
      <c r="AN104" s="97"/>
      <c r="AO104" s="97"/>
      <c r="AP104" s="77">
        <v>0</v>
      </c>
      <c r="AQ104" s="77">
        <v>0</v>
      </c>
      <c r="AR104" s="77">
        <v>0</v>
      </c>
      <c r="AS104" s="116">
        <v>0</v>
      </c>
      <c r="AT104" s="97"/>
      <c r="AU104" s="116">
        <v>0</v>
      </c>
      <c r="AV104" s="97"/>
      <c r="AW104" s="77">
        <v>0</v>
      </c>
      <c r="AX104" s="77">
        <v>0</v>
      </c>
      <c r="AY104" s="77">
        <v>0</v>
      </c>
    </row>
    <row r="105" spans="1:51" x14ac:dyDescent="0.25">
      <c r="A105" s="104" t="s">
        <v>246</v>
      </c>
      <c r="B105" s="97"/>
      <c r="C105" s="104" t="s">
        <v>43</v>
      </c>
      <c r="D105" s="97"/>
      <c r="E105" s="104" t="s">
        <v>43</v>
      </c>
      <c r="F105" s="97"/>
      <c r="G105" s="104" t="s">
        <v>43</v>
      </c>
      <c r="H105" s="97"/>
      <c r="I105" s="104" t="s">
        <v>258</v>
      </c>
      <c r="J105" s="97"/>
      <c r="K105" s="97"/>
      <c r="L105" s="104" t="s">
        <v>262</v>
      </c>
      <c r="M105" s="97"/>
      <c r="N105" s="97"/>
      <c r="O105" s="104"/>
      <c r="P105" s="97"/>
      <c r="Q105" s="104"/>
      <c r="R105" s="97"/>
      <c r="S105" s="109" t="s">
        <v>130</v>
      </c>
      <c r="T105" s="97"/>
      <c r="U105" s="97"/>
      <c r="V105" s="97"/>
      <c r="W105" s="97"/>
      <c r="X105" s="97"/>
      <c r="Y105" s="97"/>
      <c r="Z105" s="97"/>
      <c r="AA105" s="104" t="s">
        <v>37</v>
      </c>
      <c r="AB105" s="97"/>
      <c r="AC105" s="97"/>
      <c r="AD105" s="97"/>
      <c r="AE105" s="97"/>
      <c r="AF105" s="104" t="s">
        <v>38</v>
      </c>
      <c r="AG105" s="97"/>
      <c r="AH105" s="97"/>
      <c r="AI105" s="75" t="s">
        <v>36</v>
      </c>
      <c r="AJ105" s="111" t="s">
        <v>248</v>
      </c>
      <c r="AK105" s="97"/>
      <c r="AL105" s="97"/>
      <c r="AM105" s="97"/>
      <c r="AN105" s="97"/>
      <c r="AO105" s="97"/>
      <c r="AP105" s="77">
        <v>0</v>
      </c>
      <c r="AQ105" s="77">
        <v>0</v>
      </c>
      <c r="AR105" s="77">
        <v>0</v>
      </c>
      <c r="AS105" s="116">
        <v>0</v>
      </c>
      <c r="AT105" s="97"/>
      <c r="AU105" s="116">
        <v>0</v>
      </c>
      <c r="AV105" s="97"/>
      <c r="AW105" s="77">
        <v>0</v>
      </c>
      <c r="AX105" s="77">
        <v>0</v>
      </c>
      <c r="AY105" s="77">
        <v>0</v>
      </c>
    </row>
    <row r="106" spans="1:51" x14ac:dyDescent="0.25">
      <c r="A106" s="103" t="s">
        <v>246</v>
      </c>
      <c r="B106" s="97"/>
      <c r="C106" s="103" t="s">
        <v>43</v>
      </c>
      <c r="D106" s="97"/>
      <c r="E106" s="103" t="s">
        <v>43</v>
      </c>
      <c r="F106" s="97"/>
      <c r="G106" s="103" t="s">
        <v>43</v>
      </c>
      <c r="H106" s="97"/>
      <c r="I106" s="103" t="s">
        <v>259</v>
      </c>
      <c r="J106" s="97"/>
      <c r="K106" s="97"/>
      <c r="L106" s="103"/>
      <c r="M106" s="97"/>
      <c r="N106" s="97"/>
      <c r="O106" s="103"/>
      <c r="P106" s="97"/>
      <c r="Q106" s="103"/>
      <c r="R106" s="97"/>
      <c r="S106" s="108" t="s">
        <v>280</v>
      </c>
      <c r="T106" s="97"/>
      <c r="U106" s="97"/>
      <c r="V106" s="97"/>
      <c r="W106" s="97"/>
      <c r="X106" s="97"/>
      <c r="Y106" s="97"/>
      <c r="Z106" s="97"/>
      <c r="AA106" s="103" t="s">
        <v>37</v>
      </c>
      <c r="AB106" s="97"/>
      <c r="AC106" s="97"/>
      <c r="AD106" s="97"/>
      <c r="AE106" s="97"/>
      <c r="AF106" s="103" t="s">
        <v>38</v>
      </c>
      <c r="AG106" s="97"/>
      <c r="AH106" s="97"/>
      <c r="AI106" s="72" t="s">
        <v>36</v>
      </c>
      <c r="AJ106" s="107" t="s">
        <v>248</v>
      </c>
      <c r="AK106" s="97"/>
      <c r="AL106" s="97"/>
      <c r="AM106" s="97"/>
      <c r="AN106" s="97"/>
      <c r="AO106" s="97"/>
      <c r="AP106" s="74">
        <v>0</v>
      </c>
      <c r="AQ106" s="74">
        <v>0</v>
      </c>
      <c r="AR106" s="74">
        <v>0</v>
      </c>
      <c r="AS106" s="115">
        <v>0</v>
      </c>
      <c r="AT106" s="97"/>
      <c r="AU106" s="115">
        <v>0</v>
      </c>
      <c r="AV106" s="97"/>
      <c r="AW106" s="74">
        <v>0</v>
      </c>
      <c r="AX106" s="74">
        <v>0</v>
      </c>
      <c r="AY106" s="74">
        <v>0</v>
      </c>
    </row>
    <row r="107" spans="1:51" x14ac:dyDescent="0.25">
      <c r="A107" s="103" t="s">
        <v>246</v>
      </c>
      <c r="B107" s="97"/>
      <c r="C107" s="103" t="s">
        <v>43</v>
      </c>
      <c r="D107" s="97"/>
      <c r="E107" s="103" t="s">
        <v>43</v>
      </c>
      <c r="F107" s="97"/>
      <c r="G107" s="103" t="s">
        <v>43</v>
      </c>
      <c r="H107" s="97"/>
      <c r="I107" s="103" t="s">
        <v>259</v>
      </c>
      <c r="J107" s="97"/>
      <c r="K107" s="97"/>
      <c r="L107" s="103"/>
      <c r="M107" s="97"/>
      <c r="N107" s="97"/>
      <c r="O107" s="103"/>
      <c r="P107" s="97"/>
      <c r="Q107" s="103"/>
      <c r="R107" s="97"/>
      <c r="S107" s="108" t="s">
        <v>280</v>
      </c>
      <c r="T107" s="97"/>
      <c r="U107" s="97"/>
      <c r="V107" s="97"/>
      <c r="W107" s="97"/>
      <c r="X107" s="97"/>
      <c r="Y107" s="97"/>
      <c r="Z107" s="97"/>
      <c r="AA107" s="103" t="s">
        <v>149</v>
      </c>
      <c r="AB107" s="97"/>
      <c r="AC107" s="97"/>
      <c r="AD107" s="97"/>
      <c r="AE107" s="97"/>
      <c r="AF107" s="103" t="s">
        <v>38</v>
      </c>
      <c r="AG107" s="97"/>
      <c r="AH107" s="97"/>
      <c r="AI107" s="72" t="s">
        <v>148</v>
      </c>
      <c r="AJ107" s="107" t="s">
        <v>318</v>
      </c>
      <c r="AK107" s="97"/>
      <c r="AL107" s="97"/>
      <c r="AM107" s="97"/>
      <c r="AN107" s="97"/>
      <c r="AO107" s="97"/>
      <c r="AP107" s="74">
        <v>0</v>
      </c>
      <c r="AQ107" s="74">
        <v>0</v>
      </c>
      <c r="AR107" s="74">
        <v>0</v>
      </c>
      <c r="AS107" s="115">
        <v>0</v>
      </c>
      <c r="AT107" s="97"/>
      <c r="AU107" s="115">
        <v>0</v>
      </c>
      <c r="AV107" s="97"/>
      <c r="AW107" s="74">
        <v>0</v>
      </c>
      <c r="AX107" s="74">
        <v>0</v>
      </c>
      <c r="AY107" s="74">
        <v>0</v>
      </c>
    </row>
    <row r="108" spans="1:51" x14ac:dyDescent="0.25">
      <c r="A108" s="104" t="s">
        <v>246</v>
      </c>
      <c r="B108" s="97"/>
      <c r="C108" s="104" t="s">
        <v>43</v>
      </c>
      <c r="D108" s="97"/>
      <c r="E108" s="104" t="s">
        <v>43</v>
      </c>
      <c r="F108" s="97"/>
      <c r="G108" s="104" t="s">
        <v>43</v>
      </c>
      <c r="H108" s="97"/>
      <c r="I108" s="104" t="s">
        <v>259</v>
      </c>
      <c r="J108" s="97"/>
      <c r="K108" s="97"/>
      <c r="L108" s="104" t="s">
        <v>262</v>
      </c>
      <c r="M108" s="97"/>
      <c r="N108" s="97"/>
      <c r="O108" s="104"/>
      <c r="P108" s="97"/>
      <c r="Q108" s="104"/>
      <c r="R108" s="97"/>
      <c r="S108" s="109" t="s">
        <v>132</v>
      </c>
      <c r="T108" s="97"/>
      <c r="U108" s="97"/>
      <c r="V108" s="97"/>
      <c r="W108" s="97"/>
      <c r="X108" s="97"/>
      <c r="Y108" s="97"/>
      <c r="Z108" s="97"/>
      <c r="AA108" s="104" t="s">
        <v>37</v>
      </c>
      <c r="AB108" s="97"/>
      <c r="AC108" s="97"/>
      <c r="AD108" s="97"/>
      <c r="AE108" s="97"/>
      <c r="AF108" s="104" t="s">
        <v>38</v>
      </c>
      <c r="AG108" s="97"/>
      <c r="AH108" s="97"/>
      <c r="AI108" s="75" t="s">
        <v>36</v>
      </c>
      <c r="AJ108" s="111" t="s">
        <v>248</v>
      </c>
      <c r="AK108" s="97"/>
      <c r="AL108" s="97"/>
      <c r="AM108" s="97"/>
      <c r="AN108" s="97"/>
      <c r="AO108" s="97"/>
      <c r="AP108" s="77">
        <v>0</v>
      </c>
      <c r="AQ108" s="77">
        <v>0</v>
      </c>
      <c r="AR108" s="77">
        <v>0</v>
      </c>
      <c r="AS108" s="116">
        <v>0</v>
      </c>
      <c r="AT108" s="97"/>
      <c r="AU108" s="116">
        <v>0</v>
      </c>
      <c r="AV108" s="97"/>
      <c r="AW108" s="77">
        <v>0</v>
      </c>
      <c r="AX108" s="77">
        <v>0</v>
      </c>
      <c r="AY108" s="77">
        <v>0</v>
      </c>
    </row>
    <row r="109" spans="1:51" x14ac:dyDescent="0.25">
      <c r="A109" s="104" t="s">
        <v>246</v>
      </c>
      <c r="B109" s="97"/>
      <c r="C109" s="104" t="s">
        <v>43</v>
      </c>
      <c r="D109" s="97"/>
      <c r="E109" s="104" t="s">
        <v>43</v>
      </c>
      <c r="F109" s="97"/>
      <c r="G109" s="104" t="s">
        <v>43</v>
      </c>
      <c r="H109" s="97"/>
      <c r="I109" s="104" t="s">
        <v>259</v>
      </c>
      <c r="J109" s="97"/>
      <c r="K109" s="97"/>
      <c r="L109" s="104" t="s">
        <v>262</v>
      </c>
      <c r="M109" s="97"/>
      <c r="N109" s="97"/>
      <c r="O109" s="104"/>
      <c r="P109" s="97"/>
      <c r="Q109" s="104"/>
      <c r="R109" s="97"/>
      <c r="S109" s="109" t="s">
        <v>132</v>
      </c>
      <c r="T109" s="97"/>
      <c r="U109" s="97"/>
      <c r="V109" s="97"/>
      <c r="W109" s="97"/>
      <c r="X109" s="97"/>
      <c r="Y109" s="97"/>
      <c r="Z109" s="97"/>
      <c r="AA109" s="104" t="s">
        <v>149</v>
      </c>
      <c r="AB109" s="97"/>
      <c r="AC109" s="97"/>
      <c r="AD109" s="97"/>
      <c r="AE109" s="97"/>
      <c r="AF109" s="104" t="s">
        <v>38</v>
      </c>
      <c r="AG109" s="97"/>
      <c r="AH109" s="97"/>
      <c r="AI109" s="75" t="s">
        <v>148</v>
      </c>
      <c r="AJ109" s="111" t="s">
        <v>318</v>
      </c>
      <c r="AK109" s="97"/>
      <c r="AL109" s="97"/>
      <c r="AM109" s="97"/>
      <c r="AN109" s="97"/>
      <c r="AO109" s="97"/>
      <c r="AP109" s="77">
        <v>0</v>
      </c>
      <c r="AQ109" s="77">
        <v>0</v>
      </c>
      <c r="AR109" s="77">
        <v>0</v>
      </c>
      <c r="AS109" s="116">
        <v>0</v>
      </c>
      <c r="AT109" s="97"/>
      <c r="AU109" s="116">
        <v>0</v>
      </c>
      <c r="AV109" s="97"/>
      <c r="AW109" s="77">
        <v>0</v>
      </c>
      <c r="AX109" s="77">
        <v>0</v>
      </c>
      <c r="AY109" s="77">
        <v>0</v>
      </c>
    </row>
    <row r="110" spans="1:51" x14ac:dyDescent="0.25">
      <c r="A110" s="104" t="s">
        <v>246</v>
      </c>
      <c r="B110" s="97"/>
      <c r="C110" s="104" t="s">
        <v>43</v>
      </c>
      <c r="D110" s="97"/>
      <c r="E110" s="104" t="s">
        <v>43</v>
      </c>
      <c r="F110" s="97"/>
      <c r="G110" s="104" t="s">
        <v>43</v>
      </c>
      <c r="H110" s="97"/>
      <c r="I110" s="104" t="s">
        <v>259</v>
      </c>
      <c r="J110" s="97"/>
      <c r="K110" s="97"/>
      <c r="L110" s="104" t="s">
        <v>254</v>
      </c>
      <c r="M110" s="97"/>
      <c r="N110" s="97"/>
      <c r="O110" s="104"/>
      <c r="P110" s="97"/>
      <c r="Q110" s="104"/>
      <c r="R110" s="97"/>
      <c r="S110" s="109" t="s">
        <v>134</v>
      </c>
      <c r="T110" s="97"/>
      <c r="U110" s="97"/>
      <c r="V110" s="97"/>
      <c r="W110" s="97"/>
      <c r="X110" s="97"/>
      <c r="Y110" s="97"/>
      <c r="Z110" s="97"/>
      <c r="AA110" s="104" t="s">
        <v>37</v>
      </c>
      <c r="AB110" s="97"/>
      <c r="AC110" s="97"/>
      <c r="AD110" s="97"/>
      <c r="AE110" s="97"/>
      <c r="AF110" s="104" t="s">
        <v>38</v>
      </c>
      <c r="AG110" s="97"/>
      <c r="AH110" s="97"/>
      <c r="AI110" s="75" t="s">
        <v>36</v>
      </c>
      <c r="AJ110" s="111" t="s">
        <v>248</v>
      </c>
      <c r="AK110" s="97"/>
      <c r="AL110" s="97"/>
      <c r="AM110" s="97"/>
      <c r="AN110" s="97"/>
      <c r="AO110" s="97"/>
      <c r="AP110" s="77">
        <v>0</v>
      </c>
      <c r="AQ110" s="77">
        <v>0</v>
      </c>
      <c r="AR110" s="77">
        <v>0</v>
      </c>
      <c r="AS110" s="116">
        <v>0</v>
      </c>
      <c r="AT110" s="97"/>
      <c r="AU110" s="116">
        <v>0</v>
      </c>
      <c r="AV110" s="97"/>
      <c r="AW110" s="77">
        <v>0</v>
      </c>
      <c r="AX110" s="77">
        <v>0</v>
      </c>
      <c r="AY110" s="77">
        <v>0</v>
      </c>
    </row>
    <row r="111" spans="1:51" x14ac:dyDescent="0.25">
      <c r="A111" s="104" t="s">
        <v>246</v>
      </c>
      <c r="B111" s="97"/>
      <c r="C111" s="104" t="s">
        <v>43</v>
      </c>
      <c r="D111" s="97"/>
      <c r="E111" s="104" t="s">
        <v>43</v>
      </c>
      <c r="F111" s="97"/>
      <c r="G111" s="104" t="s">
        <v>43</v>
      </c>
      <c r="H111" s="97"/>
      <c r="I111" s="104" t="s">
        <v>259</v>
      </c>
      <c r="J111" s="97"/>
      <c r="K111" s="97"/>
      <c r="L111" s="104" t="s">
        <v>254</v>
      </c>
      <c r="M111" s="97"/>
      <c r="N111" s="97"/>
      <c r="O111" s="104"/>
      <c r="P111" s="97"/>
      <c r="Q111" s="104"/>
      <c r="R111" s="97"/>
      <c r="S111" s="109" t="s">
        <v>134</v>
      </c>
      <c r="T111" s="97"/>
      <c r="U111" s="97"/>
      <c r="V111" s="97"/>
      <c r="W111" s="97"/>
      <c r="X111" s="97"/>
      <c r="Y111" s="97"/>
      <c r="Z111" s="97"/>
      <c r="AA111" s="104" t="s">
        <v>149</v>
      </c>
      <c r="AB111" s="97"/>
      <c r="AC111" s="97"/>
      <c r="AD111" s="97"/>
      <c r="AE111" s="97"/>
      <c r="AF111" s="104" t="s">
        <v>38</v>
      </c>
      <c r="AG111" s="97"/>
      <c r="AH111" s="97"/>
      <c r="AI111" s="75" t="s">
        <v>148</v>
      </c>
      <c r="AJ111" s="111" t="s">
        <v>318</v>
      </c>
      <c r="AK111" s="97"/>
      <c r="AL111" s="97"/>
      <c r="AM111" s="97"/>
      <c r="AN111" s="97"/>
      <c r="AO111" s="97"/>
      <c r="AP111" s="77">
        <v>0</v>
      </c>
      <c r="AQ111" s="77">
        <v>0</v>
      </c>
      <c r="AR111" s="77">
        <v>0</v>
      </c>
      <c r="AS111" s="116">
        <v>0</v>
      </c>
      <c r="AT111" s="97"/>
      <c r="AU111" s="116">
        <v>0</v>
      </c>
      <c r="AV111" s="97"/>
      <c r="AW111" s="77">
        <v>0</v>
      </c>
      <c r="AX111" s="77">
        <v>0</v>
      </c>
      <c r="AY111" s="77">
        <v>0</v>
      </c>
    </row>
    <row r="112" spans="1:51" x14ac:dyDescent="0.25">
      <c r="A112" s="104" t="s">
        <v>246</v>
      </c>
      <c r="B112" s="97"/>
      <c r="C112" s="104" t="s">
        <v>43</v>
      </c>
      <c r="D112" s="97"/>
      <c r="E112" s="104" t="s">
        <v>43</v>
      </c>
      <c r="F112" s="97"/>
      <c r="G112" s="104" t="s">
        <v>43</v>
      </c>
      <c r="H112" s="97"/>
      <c r="I112" s="104" t="s">
        <v>259</v>
      </c>
      <c r="J112" s="97"/>
      <c r="K112" s="97"/>
      <c r="L112" s="104" t="s">
        <v>255</v>
      </c>
      <c r="M112" s="97"/>
      <c r="N112" s="97"/>
      <c r="O112" s="104"/>
      <c r="P112" s="97"/>
      <c r="Q112" s="104"/>
      <c r="R112" s="97"/>
      <c r="S112" s="109" t="s">
        <v>136</v>
      </c>
      <c r="T112" s="97"/>
      <c r="U112" s="97"/>
      <c r="V112" s="97"/>
      <c r="W112" s="97"/>
      <c r="X112" s="97"/>
      <c r="Y112" s="97"/>
      <c r="Z112" s="97"/>
      <c r="AA112" s="104" t="s">
        <v>37</v>
      </c>
      <c r="AB112" s="97"/>
      <c r="AC112" s="97"/>
      <c r="AD112" s="97"/>
      <c r="AE112" s="97"/>
      <c r="AF112" s="104" t="s">
        <v>38</v>
      </c>
      <c r="AG112" s="97"/>
      <c r="AH112" s="97"/>
      <c r="AI112" s="75" t="s">
        <v>36</v>
      </c>
      <c r="AJ112" s="111" t="s">
        <v>248</v>
      </c>
      <c r="AK112" s="97"/>
      <c r="AL112" s="97"/>
      <c r="AM112" s="97"/>
      <c r="AN112" s="97"/>
      <c r="AO112" s="97"/>
      <c r="AP112" s="77">
        <v>0</v>
      </c>
      <c r="AQ112" s="77">
        <v>0</v>
      </c>
      <c r="AR112" s="77">
        <v>0</v>
      </c>
      <c r="AS112" s="116">
        <v>0</v>
      </c>
      <c r="AT112" s="97"/>
      <c r="AU112" s="116">
        <v>0</v>
      </c>
      <c r="AV112" s="97"/>
      <c r="AW112" s="77">
        <v>0</v>
      </c>
      <c r="AX112" s="77">
        <v>0</v>
      </c>
      <c r="AY112" s="77">
        <v>0</v>
      </c>
    </row>
    <row r="113" spans="1:51" x14ac:dyDescent="0.25">
      <c r="A113" s="104" t="s">
        <v>246</v>
      </c>
      <c r="B113" s="97"/>
      <c r="C113" s="104" t="s">
        <v>43</v>
      </c>
      <c r="D113" s="97"/>
      <c r="E113" s="104" t="s">
        <v>43</v>
      </c>
      <c r="F113" s="97"/>
      <c r="G113" s="104" t="s">
        <v>43</v>
      </c>
      <c r="H113" s="97"/>
      <c r="I113" s="104" t="s">
        <v>259</v>
      </c>
      <c r="J113" s="97"/>
      <c r="K113" s="97"/>
      <c r="L113" s="104" t="s">
        <v>256</v>
      </c>
      <c r="M113" s="97"/>
      <c r="N113" s="97"/>
      <c r="O113" s="104"/>
      <c r="P113" s="97"/>
      <c r="Q113" s="104"/>
      <c r="R113" s="97"/>
      <c r="S113" s="109" t="s">
        <v>139</v>
      </c>
      <c r="T113" s="97"/>
      <c r="U113" s="97"/>
      <c r="V113" s="97"/>
      <c r="W113" s="97"/>
      <c r="X113" s="97"/>
      <c r="Y113" s="97"/>
      <c r="Z113" s="97"/>
      <c r="AA113" s="104" t="s">
        <v>37</v>
      </c>
      <c r="AB113" s="97"/>
      <c r="AC113" s="97"/>
      <c r="AD113" s="97"/>
      <c r="AE113" s="97"/>
      <c r="AF113" s="104" t="s">
        <v>38</v>
      </c>
      <c r="AG113" s="97"/>
      <c r="AH113" s="97"/>
      <c r="AI113" s="75" t="s">
        <v>36</v>
      </c>
      <c r="AJ113" s="111" t="s">
        <v>248</v>
      </c>
      <c r="AK113" s="97"/>
      <c r="AL113" s="97"/>
      <c r="AM113" s="97"/>
      <c r="AN113" s="97"/>
      <c r="AO113" s="97"/>
      <c r="AP113" s="77">
        <v>0</v>
      </c>
      <c r="AQ113" s="77">
        <v>0</v>
      </c>
      <c r="AR113" s="77">
        <v>0</v>
      </c>
      <c r="AS113" s="116">
        <v>0</v>
      </c>
      <c r="AT113" s="97"/>
      <c r="AU113" s="116">
        <v>0</v>
      </c>
      <c r="AV113" s="97"/>
      <c r="AW113" s="77">
        <v>0</v>
      </c>
      <c r="AX113" s="77">
        <v>0</v>
      </c>
      <c r="AY113" s="77">
        <v>0</v>
      </c>
    </row>
    <row r="114" spans="1:51" x14ac:dyDescent="0.25">
      <c r="A114" s="104" t="s">
        <v>246</v>
      </c>
      <c r="B114" s="97"/>
      <c r="C114" s="104" t="s">
        <v>43</v>
      </c>
      <c r="D114" s="97"/>
      <c r="E114" s="104" t="s">
        <v>43</v>
      </c>
      <c r="F114" s="97"/>
      <c r="G114" s="104" t="s">
        <v>43</v>
      </c>
      <c r="H114" s="97"/>
      <c r="I114" s="104" t="s">
        <v>259</v>
      </c>
      <c r="J114" s="97"/>
      <c r="K114" s="97"/>
      <c r="L114" s="104" t="s">
        <v>258</v>
      </c>
      <c r="M114" s="97"/>
      <c r="N114" s="97"/>
      <c r="O114" s="104"/>
      <c r="P114" s="97"/>
      <c r="Q114" s="104"/>
      <c r="R114" s="97"/>
      <c r="S114" s="109" t="s">
        <v>141</v>
      </c>
      <c r="T114" s="97"/>
      <c r="U114" s="97"/>
      <c r="V114" s="97"/>
      <c r="W114" s="97"/>
      <c r="X114" s="97"/>
      <c r="Y114" s="97"/>
      <c r="Z114" s="97"/>
      <c r="AA114" s="104" t="s">
        <v>37</v>
      </c>
      <c r="AB114" s="97"/>
      <c r="AC114" s="97"/>
      <c r="AD114" s="97"/>
      <c r="AE114" s="97"/>
      <c r="AF114" s="104" t="s">
        <v>38</v>
      </c>
      <c r="AG114" s="97"/>
      <c r="AH114" s="97"/>
      <c r="AI114" s="75" t="s">
        <v>36</v>
      </c>
      <c r="AJ114" s="111" t="s">
        <v>248</v>
      </c>
      <c r="AK114" s="97"/>
      <c r="AL114" s="97"/>
      <c r="AM114" s="97"/>
      <c r="AN114" s="97"/>
      <c r="AO114" s="97"/>
      <c r="AP114" s="77">
        <v>0</v>
      </c>
      <c r="AQ114" s="77">
        <v>0</v>
      </c>
      <c r="AR114" s="77">
        <v>0</v>
      </c>
      <c r="AS114" s="116">
        <v>0</v>
      </c>
      <c r="AT114" s="97"/>
      <c r="AU114" s="116">
        <v>0</v>
      </c>
      <c r="AV114" s="97"/>
      <c r="AW114" s="77">
        <v>0</v>
      </c>
      <c r="AX114" s="77">
        <v>0</v>
      </c>
      <c r="AY114" s="77">
        <v>0</v>
      </c>
    </row>
    <row r="115" spans="1:51" x14ac:dyDescent="0.25">
      <c r="A115" s="104" t="s">
        <v>246</v>
      </c>
      <c r="B115" s="97"/>
      <c r="C115" s="104" t="s">
        <v>43</v>
      </c>
      <c r="D115" s="97"/>
      <c r="E115" s="104" t="s">
        <v>43</v>
      </c>
      <c r="F115" s="97"/>
      <c r="G115" s="104" t="s">
        <v>43</v>
      </c>
      <c r="H115" s="97"/>
      <c r="I115" s="104" t="s">
        <v>259</v>
      </c>
      <c r="J115" s="97"/>
      <c r="K115" s="97"/>
      <c r="L115" s="104" t="s">
        <v>258</v>
      </c>
      <c r="M115" s="97"/>
      <c r="N115" s="97"/>
      <c r="O115" s="104"/>
      <c r="P115" s="97"/>
      <c r="Q115" s="104"/>
      <c r="R115" s="97"/>
      <c r="S115" s="109" t="s">
        <v>141</v>
      </c>
      <c r="T115" s="97"/>
      <c r="U115" s="97"/>
      <c r="V115" s="97"/>
      <c r="W115" s="97"/>
      <c r="X115" s="97"/>
      <c r="Y115" s="97"/>
      <c r="Z115" s="97"/>
      <c r="AA115" s="104" t="s">
        <v>149</v>
      </c>
      <c r="AB115" s="97"/>
      <c r="AC115" s="97"/>
      <c r="AD115" s="97"/>
      <c r="AE115" s="97"/>
      <c r="AF115" s="104" t="s">
        <v>38</v>
      </c>
      <c r="AG115" s="97"/>
      <c r="AH115" s="97"/>
      <c r="AI115" s="75" t="s">
        <v>148</v>
      </c>
      <c r="AJ115" s="111" t="s">
        <v>318</v>
      </c>
      <c r="AK115" s="97"/>
      <c r="AL115" s="97"/>
      <c r="AM115" s="97"/>
      <c r="AN115" s="97"/>
      <c r="AO115" s="97"/>
      <c r="AP115" s="77">
        <v>0</v>
      </c>
      <c r="AQ115" s="77">
        <v>0</v>
      </c>
      <c r="AR115" s="77">
        <v>0</v>
      </c>
      <c r="AS115" s="116">
        <v>0</v>
      </c>
      <c r="AT115" s="97"/>
      <c r="AU115" s="116">
        <v>0</v>
      </c>
      <c r="AV115" s="97"/>
      <c r="AW115" s="77">
        <v>0</v>
      </c>
      <c r="AX115" s="77">
        <v>0</v>
      </c>
      <c r="AY115" s="77">
        <v>0</v>
      </c>
    </row>
    <row r="116" spans="1:51" x14ac:dyDescent="0.25">
      <c r="A116" s="103" t="s">
        <v>246</v>
      </c>
      <c r="B116" s="97"/>
      <c r="C116" s="103" t="s">
        <v>43</v>
      </c>
      <c r="D116" s="97"/>
      <c r="E116" s="103" t="s">
        <v>43</v>
      </c>
      <c r="F116" s="97"/>
      <c r="G116" s="103" t="s">
        <v>43</v>
      </c>
      <c r="H116" s="97"/>
      <c r="I116" s="103" t="s">
        <v>260</v>
      </c>
      <c r="J116" s="97"/>
      <c r="K116" s="97"/>
      <c r="L116" s="103"/>
      <c r="M116" s="97"/>
      <c r="N116" s="97"/>
      <c r="O116" s="103"/>
      <c r="P116" s="97"/>
      <c r="Q116" s="103"/>
      <c r="R116" s="97"/>
      <c r="S116" s="108" t="s">
        <v>281</v>
      </c>
      <c r="T116" s="97"/>
      <c r="U116" s="97"/>
      <c r="V116" s="97"/>
      <c r="W116" s="97"/>
      <c r="X116" s="97"/>
      <c r="Y116" s="97"/>
      <c r="Z116" s="97"/>
      <c r="AA116" s="103" t="s">
        <v>37</v>
      </c>
      <c r="AB116" s="97"/>
      <c r="AC116" s="97"/>
      <c r="AD116" s="97"/>
      <c r="AE116" s="97"/>
      <c r="AF116" s="103" t="s">
        <v>38</v>
      </c>
      <c r="AG116" s="97"/>
      <c r="AH116" s="97"/>
      <c r="AI116" s="72" t="s">
        <v>36</v>
      </c>
      <c r="AJ116" s="107" t="s">
        <v>248</v>
      </c>
      <c r="AK116" s="97"/>
      <c r="AL116" s="97"/>
      <c r="AM116" s="97"/>
      <c r="AN116" s="97"/>
      <c r="AO116" s="97"/>
      <c r="AP116" s="74">
        <v>0</v>
      </c>
      <c r="AQ116" s="74">
        <v>0</v>
      </c>
      <c r="AR116" s="74">
        <v>0</v>
      </c>
      <c r="AS116" s="115">
        <v>0</v>
      </c>
      <c r="AT116" s="97"/>
      <c r="AU116" s="115">
        <v>0</v>
      </c>
      <c r="AV116" s="97"/>
      <c r="AW116" s="74">
        <v>0</v>
      </c>
      <c r="AX116" s="74">
        <v>0</v>
      </c>
      <c r="AY116" s="74">
        <v>0</v>
      </c>
    </row>
    <row r="117" spans="1:51" x14ac:dyDescent="0.25">
      <c r="A117" s="104" t="s">
        <v>246</v>
      </c>
      <c r="B117" s="97"/>
      <c r="C117" s="104" t="s">
        <v>43</v>
      </c>
      <c r="D117" s="97"/>
      <c r="E117" s="104" t="s">
        <v>43</v>
      </c>
      <c r="F117" s="97"/>
      <c r="G117" s="104" t="s">
        <v>43</v>
      </c>
      <c r="H117" s="97"/>
      <c r="I117" s="104" t="s">
        <v>260</v>
      </c>
      <c r="J117" s="97"/>
      <c r="K117" s="97"/>
      <c r="L117" s="104" t="s">
        <v>262</v>
      </c>
      <c r="M117" s="97"/>
      <c r="N117" s="97"/>
      <c r="O117" s="104"/>
      <c r="P117" s="97"/>
      <c r="Q117" s="104"/>
      <c r="R117" s="97"/>
      <c r="S117" s="109" t="s">
        <v>143</v>
      </c>
      <c r="T117" s="97"/>
      <c r="U117" s="97"/>
      <c r="V117" s="97"/>
      <c r="W117" s="97"/>
      <c r="X117" s="97"/>
      <c r="Y117" s="97"/>
      <c r="Z117" s="97"/>
      <c r="AA117" s="104" t="s">
        <v>37</v>
      </c>
      <c r="AB117" s="97"/>
      <c r="AC117" s="97"/>
      <c r="AD117" s="97"/>
      <c r="AE117" s="97"/>
      <c r="AF117" s="104" t="s">
        <v>38</v>
      </c>
      <c r="AG117" s="97"/>
      <c r="AH117" s="97"/>
      <c r="AI117" s="75" t="s">
        <v>36</v>
      </c>
      <c r="AJ117" s="111" t="s">
        <v>248</v>
      </c>
      <c r="AK117" s="97"/>
      <c r="AL117" s="97"/>
      <c r="AM117" s="97"/>
      <c r="AN117" s="97"/>
      <c r="AO117" s="97"/>
      <c r="AP117" s="77">
        <v>0</v>
      </c>
      <c r="AQ117" s="77">
        <v>0</v>
      </c>
      <c r="AR117" s="77">
        <v>0</v>
      </c>
      <c r="AS117" s="116">
        <v>0</v>
      </c>
      <c r="AT117" s="97"/>
      <c r="AU117" s="116">
        <v>0</v>
      </c>
      <c r="AV117" s="97"/>
      <c r="AW117" s="77">
        <v>0</v>
      </c>
      <c r="AX117" s="77">
        <v>0</v>
      </c>
      <c r="AY117" s="77">
        <v>0</v>
      </c>
    </row>
    <row r="118" spans="1:51" x14ac:dyDescent="0.25">
      <c r="A118" s="104" t="s">
        <v>246</v>
      </c>
      <c r="B118" s="97"/>
      <c r="C118" s="104" t="s">
        <v>43</v>
      </c>
      <c r="D118" s="97"/>
      <c r="E118" s="104" t="s">
        <v>43</v>
      </c>
      <c r="F118" s="97"/>
      <c r="G118" s="104" t="s">
        <v>43</v>
      </c>
      <c r="H118" s="97"/>
      <c r="I118" s="104" t="s">
        <v>260</v>
      </c>
      <c r="J118" s="97"/>
      <c r="K118" s="97"/>
      <c r="L118" s="104" t="s">
        <v>254</v>
      </c>
      <c r="M118" s="97"/>
      <c r="N118" s="97"/>
      <c r="O118" s="104"/>
      <c r="P118" s="97"/>
      <c r="Q118" s="104"/>
      <c r="R118" s="97"/>
      <c r="S118" s="109" t="s">
        <v>145</v>
      </c>
      <c r="T118" s="97"/>
      <c r="U118" s="97"/>
      <c r="V118" s="97"/>
      <c r="W118" s="97"/>
      <c r="X118" s="97"/>
      <c r="Y118" s="97"/>
      <c r="Z118" s="97"/>
      <c r="AA118" s="104" t="s">
        <v>37</v>
      </c>
      <c r="AB118" s="97"/>
      <c r="AC118" s="97"/>
      <c r="AD118" s="97"/>
      <c r="AE118" s="97"/>
      <c r="AF118" s="104" t="s">
        <v>38</v>
      </c>
      <c r="AG118" s="97"/>
      <c r="AH118" s="97"/>
      <c r="AI118" s="75" t="s">
        <v>36</v>
      </c>
      <c r="AJ118" s="111" t="s">
        <v>248</v>
      </c>
      <c r="AK118" s="97"/>
      <c r="AL118" s="97"/>
      <c r="AM118" s="97"/>
      <c r="AN118" s="97"/>
      <c r="AO118" s="97"/>
      <c r="AP118" s="77">
        <v>0</v>
      </c>
      <c r="AQ118" s="77">
        <v>0</v>
      </c>
      <c r="AR118" s="77">
        <v>0</v>
      </c>
      <c r="AS118" s="116">
        <v>0</v>
      </c>
      <c r="AT118" s="97"/>
      <c r="AU118" s="116">
        <v>0</v>
      </c>
      <c r="AV118" s="97"/>
      <c r="AW118" s="77">
        <v>0</v>
      </c>
      <c r="AX118" s="77">
        <v>0</v>
      </c>
      <c r="AY118" s="77">
        <v>0</v>
      </c>
    </row>
    <row r="119" spans="1:51" x14ac:dyDescent="0.25">
      <c r="A119" s="104" t="s">
        <v>246</v>
      </c>
      <c r="B119" s="97"/>
      <c r="C119" s="104" t="s">
        <v>43</v>
      </c>
      <c r="D119" s="97"/>
      <c r="E119" s="104" t="s">
        <v>43</v>
      </c>
      <c r="F119" s="97"/>
      <c r="G119" s="104" t="s">
        <v>43</v>
      </c>
      <c r="H119" s="97"/>
      <c r="I119" s="104" t="s">
        <v>260</v>
      </c>
      <c r="J119" s="97"/>
      <c r="K119" s="97"/>
      <c r="L119" s="104" t="s">
        <v>255</v>
      </c>
      <c r="M119" s="97"/>
      <c r="N119" s="97"/>
      <c r="O119" s="104"/>
      <c r="P119" s="97"/>
      <c r="Q119" s="104"/>
      <c r="R119" s="97"/>
      <c r="S119" s="109" t="s">
        <v>147</v>
      </c>
      <c r="T119" s="97"/>
      <c r="U119" s="97"/>
      <c r="V119" s="97"/>
      <c r="W119" s="97"/>
      <c r="X119" s="97"/>
      <c r="Y119" s="97"/>
      <c r="Z119" s="97"/>
      <c r="AA119" s="104" t="s">
        <v>37</v>
      </c>
      <c r="AB119" s="97"/>
      <c r="AC119" s="97"/>
      <c r="AD119" s="97"/>
      <c r="AE119" s="97"/>
      <c r="AF119" s="104" t="s">
        <v>38</v>
      </c>
      <c r="AG119" s="97"/>
      <c r="AH119" s="97"/>
      <c r="AI119" s="75" t="s">
        <v>36</v>
      </c>
      <c r="AJ119" s="111" t="s">
        <v>248</v>
      </c>
      <c r="AK119" s="97"/>
      <c r="AL119" s="97"/>
      <c r="AM119" s="97"/>
      <c r="AN119" s="97"/>
      <c r="AO119" s="97"/>
      <c r="AP119" s="77">
        <v>0</v>
      </c>
      <c r="AQ119" s="77">
        <v>0</v>
      </c>
      <c r="AR119" s="77">
        <v>0</v>
      </c>
      <c r="AS119" s="116">
        <v>0</v>
      </c>
      <c r="AT119" s="97"/>
      <c r="AU119" s="116">
        <v>0</v>
      </c>
      <c r="AV119" s="97"/>
      <c r="AW119" s="77">
        <v>0</v>
      </c>
      <c r="AX119" s="77">
        <v>0</v>
      </c>
      <c r="AY119" s="77">
        <v>0</v>
      </c>
    </row>
    <row r="120" spans="1:51" x14ac:dyDescent="0.25">
      <c r="A120" s="104" t="s">
        <v>246</v>
      </c>
      <c r="B120" s="97"/>
      <c r="C120" s="104" t="s">
        <v>43</v>
      </c>
      <c r="D120" s="97"/>
      <c r="E120" s="104" t="s">
        <v>43</v>
      </c>
      <c r="F120" s="97"/>
      <c r="G120" s="104" t="s">
        <v>43</v>
      </c>
      <c r="H120" s="97"/>
      <c r="I120" s="104" t="s">
        <v>261</v>
      </c>
      <c r="J120" s="97"/>
      <c r="K120" s="97"/>
      <c r="L120" s="104"/>
      <c r="M120" s="97"/>
      <c r="N120" s="97"/>
      <c r="O120" s="104"/>
      <c r="P120" s="97"/>
      <c r="Q120" s="104"/>
      <c r="R120" s="97"/>
      <c r="S120" s="109" t="s">
        <v>150</v>
      </c>
      <c r="T120" s="97"/>
      <c r="U120" s="97"/>
      <c r="V120" s="97"/>
      <c r="W120" s="97"/>
      <c r="X120" s="97"/>
      <c r="Y120" s="97"/>
      <c r="Z120" s="97"/>
      <c r="AA120" s="104" t="s">
        <v>149</v>
      </c>
      <c r="AB120" s="97"/>
      <c r="AC120" s="97"/>
      <c r="AD120" s="97"/>
      <c r="AE120" s="97"/>
      <c r="AF120" s="104" t="s">
        <v>38</v>
      </c>
      <c r="AG120" s="97"/>
      <c r="AH120" s="97"/>
      <c r="AI120" s="75" t="s">
        <v>148</v>
      </c>
      <c r="AJ120" s="111" t="s">
        <v>318</v>
      </c>
      <c r="AK120" s="97"/>
      <c r="AL120" s="97"/>
      <c r="AM120" s="97"/>
      <c r="AN120" s="97"/>
      <c r="AO120" s="97"/>
      <c r="AP120" s="77">
        <v>0</v>
      </c>
      <c r="AQ120" s="77">
        <v>0</v>
      </c>
      <c r="AR120" s="77">
        <v>0</v>
      </c>
      <c r="AS120" s="116">
        <v>0</v>
      </c>
      <c r="AT120" s="97"/>
      <c r="AU120" s="116">
        <v>0</v>
      </c>
      <c r="AV120" s="97"/>
      <c r="AW120" s="77">
        <v>0</v>
      </c>
      <c r="AX120" s="77">
        <v>0</v>
      </c>
      <c r="AY120" s="77">
        <v>0</v>
      </c>
    </row>
    <row r="121" spans="1:51" x14ac:dyDescent="0.25">
      <c r="A121" s="103" t="s">
        <v>246</v>
      </c>
      <c r="B121" s="97"/>
      <c r="C121" s="103" t="s">
        <v>137</v>
      </c>
      <c r="D121" s="97"/>
      <c r="E121" s="103"/>
      <c r="F121" s="97"/>
      <c r="G121" s="103"/>
      <c r="H121" s="97"/>
      <c r="I121" s="103"/>
      <c r="J121" s="97"/>
      <c r="K121" s="97"/>
      <c r="L121" s="103"/>
      <c r="M121" s="97"/>
      <c r="N121" s="97"/>
      <c r="O121" s="103"/>
      <c r="P121" s="97"/>
      <c r="Q121" s="103"/>
      <c r="R121" s="97"/>
      <c r="S121" s="108" t="s">
        <v>282</v>
      </c>
      <c r="T121" s="97"/>
      <c r="U121" s="97"/>
      <c r="V121" s="97"/>
      <c r="W121" s="97"/>
      <c r="X121" s="97"/>
      <c r="Y121" s="97"/>
      <c r="Z121" s="97"/>
      <c r="AA121" s="103" t="s">
        <v>37</v>
      </c>
      <c r="AB121" s="97"/>
      <c r="AC121" s="97"/>
      <c r="AD121" s="97"/>
      <c r="AE121" s="97"/>
      <c r="AF121" s="103" t="s">
        <v>38</v>
      </c>
      <c r="AG121" s="97"/>
      <c r="AH121" s="97"/>
      <c r="AI121" s="72" t="s">
        <v>36</v>
      </c>
      <c r="AJ121" s="107" t="s">
        <v>248</v>
      </c>
      <c r="AK121" s="97"/>
      <c r="AL121" s="97"/>
      <c r="AM121" s="97"/>
      <c r="AN121" s="97"/>
      <c r="AO121" s="97"/>
      <c r="AP121" s="74">
        <v>0</v>
      </c>
      <c r="AQ121" s="74">
        <v>0</v>
      </c>
      <c r="AR121" s="74">
        <v>0</v>
      </c>
      <c r="AS121" s="115">
        <v>0</v>
      </c>
      <c r="AT121" s="97"/>
      <c r="AU121" s="115">
        <v>0</v>
      </c>
      <c r="AV121" s="97"/>
      <c r="AW121" s="74">
        <v>0</v>
      </c>
      <c r="AX121" s="74">
        <v>0</v>
      </c>
      <c r="AY121" s="74">
        <v>0</v>
      </c>
    </row>
    <row r="122" spans="1:51" x14ac:dyDescent="0.25">
      <c r="A122" s="103" t="s">
        <v>246</v>
      </c>
      <c r="B122" s="97"/>
      <c r="C122" s="103" t="s">
        <v>137</v>
      </c>
      <c r="D122" s="97"/>
      <c r="E122" s="103"/>
      <c r="F122" s="97"/>
      <c r="G122" s="103"/>
      <c r="H122" s="97"/>
      <c r="I122" s="103"/>
      <c r="J122" s="97"/>
      <c r="K122" s="97"/>
      <c r="L122" s="103"/>
      <c r="M122" s="97"/>
      <c r="N122" s="97"/>
      <c r="O122" s="103"/>
      <c r="P122" s="97"/>
      <c r="Q122" s="103"/>
      <c r="R122" s="97"/>
      <c r="S122" s="108" t="s">
        <v>282</v>
      </c>
      <c r="T122" s="97"/>
      <c r="U122" s="97"/>
      <c r="V122" s="97"/>
      <c r="W122" s="97"/>
      <c r="X122" s="97"/>
      <c r="Y122" s="97"/>
      <c r="Z122" s="97"/>
      <c r="AA122" s="103" t="s">
        <v>149</v>
      </c>
      <c r="AB122" s="97"/>
      <c r="AC122" s="97"/>
      <c r="AD122" s="97"/>
      <c r="AE122" s="97"/>
      <c r="AF122" s="103" t="s">
        <v>38</v>
      </c>
      <c r="AG122" s="97"/>
      <c r="AH122" s="97"/>
      <c r="AI122" s="72" t="s">
        <v>148</v>
      </c>
      <c r="AJ122" s="107" t="s">
        <v>318</v>
      </c>
      <c r="AK122" s="97"/>
      <c r="AL122" s="97"/>
      <c r="AM122" s="97"/>
      <c r="AN122" s="97"/>
      <c r="AO122" s="97"/>
      <c r="AP122" s="74">
        <v>0</v>
      </c>
      <c r="AQ122" s="74">
        <v>0</v>
      </c>
      <c r="AR122" s="74">
        <v>0</v>
      </c>
      <c r="AS122" s="115">
        <v>0</v>
      </c>
      <c r="AT122" s="97"/>
      <c r="AU122" s="115">
        <v>0</v>
      </c>
      <c r="AV122" s="97"/>
      <c r="AW122" s="74">
        <v>0</v>
      </c>
      <c r="AX122" s="74">
        <v>0</v>
      </c>
      <c r="AY122" s="74">
        <v>0</v>
      </c>
    </row>
    <row r="123" spans="1:51" x14ac:dyDescent="0.25">
      <c r="A123" s="103" t="s">
        <v>246</v>
      </c>
      <c r="B123" s="97"/>
      <c r="C123" s="103" t="s">
        <v>137</v>
      </c>
      <c r="D123" s="97"/>
      <c r="E123" s="103" t="s">
        <v>43</v>
      </c>
      <c r="F123" s="97"/>
      <c r="G123" s="103"/>
      <c r="H123" s="97"/>
      <c r="I123" s="103"/>
      <c r="J123" s="97"/>
      <c r="K123" s="97"/>
      <c r="L123" s="103"/>
      <c r="M123" s="97"/>
      <c r="N123" s="97"/>
      <c r="O123" s="103"/>
      <c r="P123" s="97"/>
      <c r="Q123" s="103"/>
      <c r="R123" s="97"/>
      <c r="S123" s="108" t="s">
        <v>341</v>
      </c>
      <c r="T123" s="97"/>
      <c r="U123" s="97"/>
      <c r="V123" s="97"/>
      <c r="W123" s="97"/>
      <c r="X123" s="97"/>
      <c r="Y123" s="97"/>
      <c r="Z123" s="97"/>
      <c r="AA123" s="103" t="s">
        <v>149</v>
      </c>
      <c r="AB123" s="97"/>
      <c r="AC123" s="97"/>
      <c r="AD123" s="97"/>
      <c r="AE123" s="97"/>
      <c r="AF123" s="103" t="s">
        <v>38</v>
      </c>
      <c r="AG123" s="97"/>
      <c r="AH123" s="97"/>
      <c r="AI123" s="72" t="s">
        <v>148</v>
      </c>
      <c r="AJ123" s="107" t="s">
        <v>318</v>
      </c>
      <c r="AK123" s="97"/>
      <c r="AL123" s="97"/>
      <c r="AM123" s="97"/>
      <c r="AN123" s="97"/>
      <c r="AO123" s="97"/>
      <c r="AP123" s="74">
        <v>0</v>
      </c>
      <c r="AQ123" s="74">
        <v>0</v>
      </c>
      <c r="AR123" s="74">
        <v>0</v>
      </c>
      <c r="AS123" s="115">
        <v>0</v>
      </c>
      <c r="AT123" s="97"/>
      <c r="AU123" s="115">
        <v>0</v>
      </c>
      <c r="AV123" s="97"/>
      <c r="AW123" s="74">
        <v>0</v>
      </c>
      <c r="AX123" s="74">
        <v>0</v>
      </c>
      <c r="AY123" s="74">
        <v>0</v>
      </c>
    </row>
    <row r="124" spans="1:51" x14ac:dyDescent="0.25">
      <c r="A124" s="103" t="s">
        <v>246</v>
      </c>
      <c r="B124" s="97"/>
      <c r="C124" s="103" t="s">
        <v>137</v>
      </c>
      <c r="D124" s="97"/>
      <c r="E124" s="103" t="s">
        <v>43</v>
      </c>
      <c r="F124" s="97"/>
      <c r="G124" s="103" t="s">
        <v>43</v>
      </c>
      <c r="H124" s="97"/>
      <c r="I124" s="103"/>
      <c r="J124" s="97"/>
      <c r="K124" s="97"/>
      <c r="L124" s="103"/>
      <c r="M124" s="97"/>
      <c r="N124" s="97"/>
      <c r="O124" s="103"/>
      <c r="P124" s="97"/>
      <c r="Q124" s="103"/>
      <c r="R124" s="97"/>
      <c r="S124" s="108" t="s">
        <v>153</v>
      </c>
      <c r="T124" s="97"/>
      <c r="U124" s="97"/>
      <c r="V124" s="97"/>
      <c r="W124" s="97"/>
      <c r="X124" s="97"/>
      <c r="Y124" s="97"/>
      <c r="Z124" s="97"/>
      <c r="AA124" s="103" t="s">
        <v>149</v>
      </c>
      <c r="AB124" s="97"/>
      <c r="AC124" s="97"/>
      <c r="AD124" s="97"/>
      <c r="AE124" s="97"/>
      <c r="AF124" s="103" t="s">
        <v>38</v>
      </c>
      <c r="AG124" s="97"/>
      <c r="AH124" s="97"/>
      <c r="AI124" s="72" t="s">
        <v>148</v>
      </c>
      <c r="AJ124" s="107" t="s">
        <v>318</v>
      </c>
      <c r="AK124" s="97"/>
      <c r="AL124" s="97"/>
      <c r="AM124" s="97"/>
      <c r="AN124" s="97"/>
      <c r="AO124" s="97"/>
      <c r="AP124" s="74">
        <v>0</v>
      </c>
      <c r="AQ124" s="74">
        <v>0</v>
      </c>
      <c r="AR124" s="74">
        <v>0</v>
      </c>
      <c r="AS124" s="115">
        <v>0</v>
      </c>
      <c r="AT124" s="97"/>
      <c r="AU124" s="115">
        <v>0</v>
      </c>
      <c r="AV124" s="97"/>
      <c r="AW124" s="74">
        <v>0</v>
      </c>
      <c r="AX124" s="74">
        <v>0</v>
      </c>
      <c r="AY124" s="74">
        <v>0</v>
      </c>
    </row>
    <row r="125" spans="1:51" x14ac:dyDescent="0.25">
      <c r="A125" s="103" t="s">
        <v>246</v>
      </c>
      <c r="B125" s="97"/>
      <c r="C125" s="103" t="s">
        <v>137</v>
      </c>
      <c r="D125" s="97"/>
      <c r="E125" s="103" t="s">
        <v>43</v>
      </c>
      <c r="F125" s="97"/>
      <c r="G125" s="103" t="s">
        <v>43</v>
      </c>
      <c r="H125" s="97"/>
      <c r="I125" s="103" t="s">
        <v>342</v>
      </c>
      <c r="J125" s="97"/>
      <c r="K125" s="97"/>
      <c r="L125" s="103"/>
      <c r="M125" s="97"/>
      <c r="N125" s="97"/>
      <c r="O125" s="103"/>
      <c r="P125" s="97"/>
      <c r="Q125" s="103"/>
      <c r="R125" s="97"/>
      <c r="S125" s="108" t="s">
        <v>343</v>
      </c>
      <c r="T125" s="97"/>
      <c r="U125" s="97"/>
      <c r="V125" s="97"/>
      <c r="W125" s="97"/>
      <c r="X125" s="97"/>
      <c r="Y125" s="97"/>
      <c r="Z125" s="97"/>
      <c r="AA125" s="103" t="s">
        <v>149</v>
      </c>
      <c r="AB125" s="97"/>
      <c r="AC125" s="97"/>
      <c r="AD125" s="97"/>
      <c r="AE125" s="97"/>
      <c r="AF125" s="103" t="s">
        <v>38</v>
      </c>
      <c r="AG125" s="97"/>
      <c r="AH125" s="97"/>
      <c r="AI125" s="72" t="s">
        <v>148</v>
      </c>
      <c r="AJ125" s="107" t="s">
        <v>318</v>
      </c>
      <c r="AK125" s="97"/>
      <c r="AL125" s="97"/>
      <c r="AM125" s="97"/>
      <c r="AN125" s="97"/>
      <c r="AO125" s="97"/>
      <c r="AP125" s="74">
        <v>0</v>
      </c>
      <c r="AQ125" s="74">
        <v>0</v>
      </c>
      <c r="AR125" s="74">
        <v>0</v>
      </c>
      <c r="AS125" s="115">
        <v>0</v>
      </c>
      <c r="AT125" s="97"/>
      <c r="AU125" s="115">
        <v>0</v>
      </c>
      <c r="AV125" s="97"/>
      <c r="AW125" s="74">
        <v>0</v>
      </c>
      <c r="AX125" s="74">
        <v>0</v>
      </c>
      <c r="AY125" s="74">
        <v>0</v>
      </c>
    </row>
    <row r="126" spans="1:51" x14ac:dyDescent="0.25">
      <c r="A126" s="104" t="s">
        <v>246</v>
      </c>
      <c r="B126" s="97"/>
      <c r="C126" s="104" t="s">
        <v>137</v>
      </c>
      <c r="D126" s="97"/>
      <c r="E126" s="104" t="s">
        <v>43</v>
      </c>
      <c r="F126" s="97"/>
      <c r="G126" s="104" t="s">
        <v>43</v>
      </c>
      <c r="H126" s="97"/>
      <c r="I126" s="104" t="s">
        <v>342</v>
      </c>
      <c r="J126" s="97"/>
      <c r="K126" s="97"/>
      <c r="L126" s="104" t="s">
        <v>252</v>
      </c>
      <c r="M126" s="97"/>
      <c r="N126" s="97"/>
      <c r="O126" s="104"/>
      <c r="P126" s="97"/>
      <c r="Q126" s="104"/>
      <c r="R126" s="97"/>
      <c r="S126" s="109" t="s">
        <v>154</v>
      </c>
      <c r="T126" s="97"/>
      <c r="U126" s="97"/>
      <c r="V126" s="97"/>
      <c r="W126" s="97"/>
      <c r="X126" s="97"/>
      <c r="Y126" s="97"/>
      <c r="Z126" s="97"/>
      <c r="AA126" s="104" t="s">
        <v>149</v>
      </c>
      <c r="AB126" s="97"/>
      <c r="AC126" s="97"/>
      <c r="AD126" s="97"/>
      <c r="AE126" s="97"/>
      <c r="AF126" s="104" t="s">
        <v>38</v>
      </c>
      <c r="AG126" s="97"/>
      <c r="AH126" s="97"/>
      <c r="AI126" s="75" t="s">
        <v>148</v>
      </c>
      <c r="AJ126" s="111" t="s">
        <v>318</v>
      </c>
      <c r="AK126" s="97"/>
      <c r="AL126" s="97"/>
      <c r="AM126" s="97"/>
      <c r="AN126" s="97"/>
      <c r="AO126" s="97"/>
      <c r="AP126" s="77">
        <v>0</v>
      </c>
      <c r="AQ126" s="77">
        <v>0</v>
      </c>
      <c r="AR126" s="77">
        <v>0</v>
      </c>
      <c r="AS126" s="116">
        <v>0</v>
      </c>
      <c r="AT126" s="97"/>
      <c r="AU126" s="116">
        <v>0</v>
      </c>
      <c r="AV126" s="97"/>
      <c r="AW126" s="77">
        <v>0</v>
      </c>
      <c r="AX126" s="77">
        <v>0</v>
      </c>
      <c r="AY126" s="77">
        <v>0</v>
      </c>
    </row>
    <row r="127" spans="1:51" x14ac:dyDescent="0.25">
      <c r="A127" s="103" t="s">
        <v>246</v>
      </c>
      <c r="B127" s="97"/>
      <c r="C127" s="103" t="s">
        <v>137</v>
      </c>
      <c r="D127" s="97"/>
      <c r="E127" s="103" t="s">
        <v>189</v>
      </c>
      <c r="F127" s="97"/>
      <c r="G127" s="103"/>
      <c r="H127" s="97"/>
      <c r="I127" s="103"/>
      <c r="J127" s="97"/>
      <c r="K127" s="97"/>
      <c r="L127" s="103"/>
      <c r="M127" s="97"/>
      <c r="N127" s="97"/>
      <c r="O127" s="103"/>
      <c r="P127" s="97"/>
      <c r="Q127" s="103"/>
      <c r="R127" s="97"/>
      <c r="S127" s="108" t="s">
        <v>283</v>
      </c>
      <c r="T127" s="97"/>
      <c r="U127" s="97"/>
      <c r="V127" s="97"/>
      <c r="W127" s="97"/>
      <c r="X127" s="97"/>
      <c r="Y127" s="97"/>
      <c r="Z127" s="97"/>
      <c r="AA127" s="103" t="s">
        <v>37</v>
      </c>
      <c r="AB127" s="97"/>
      <c r="AC127" s="97"/>
      <c r="AD127" s="97"/>
      <c r="AE127" s="97"/>
      <c r="AF127" s="103" t="s">
        <v>38</v>
      </c>
      <c r="AG127" s="97"/>
      <c r="AH127" s="97"/>
      <c r="AI127" s="72" t="s">
        <v>36</v>
      </c>
      <c r="AJ127" s="107" t="s">
        <v>248</v>
      </c>
      <c r="AK127" s="97"/>
      <c r="AL127" s="97"/>
      <c r="AM127" s="97"/>
      <c r="AN127" s="97"/>
      <c r="AO127" s="97"/>
      <c r="AP127" s="74">
        <v>0</v>
      </c>
      <c r="AQ127" s="74">
        <v>0</v>
      </c>
      <c r="AR127" s="74">
        <v>0</v>
      </c>
      <c r="AS127" s="115">
        <v>0</v>
      </c>
      <c r="AT127" s="97"/>
      <c r="AU127" s="115">
        <v>0</v>
      </c>
      <c r="AV127" s="97"/>
      <c r="AW127" s="74">
        <v>0</v>
      </c>
      <c r="AX127" s="74">
        <v>0</v>
      </c>
      <c r="AY127" s="74">
        <v>0</v>
      </c>
    </row>
    <row r="128" spans="1:51" x14ac:dyDescent="0.25">
      <c r="A128" s="103" t="s">
        <v>246</v>
      </c>
      <c r="B128" s="97"/>
      <c r="C128" s="103" t="s">
        <v>137</v>
      </c>
      <c r="D128" s="97"/>
      <c r="E128" s="103" t="s">
        <v>189</v>
      </c>
      <c r="F128" s="97"/>
      <c r="G128" s="103" t="s">
        <v>43</v>
      </c>
      <c r="H128" s="97"/>
      <c r="I128" s="103"/>
      <c r="J128" s="97"/>
      <c r="K128" s="97"/>
      <c r="L128" s="103"/>
      <c r="M128" s="97"/>
      <c r="N128" s="97"/>
      <c r="O128" s="103"/>
      <c r="P128" s="97"/>
      <c r="Q128" s="103"/>
      <c r="R128" s="97"/>
      <c r="S128" s="108" t="s">
        <v>284</v>
      </c>
      <c r="T128" s="97"/>
      <c r="U128" s="97"/>
      <c r="V128" s="97"/>
      <c r="W128" s="97"/>
      <c r="X128" s="97"/>
      <c r="Y128" s="97"/>
      <c r="Z128" s="97"/>
      <c r="AA128" s="103" t="s">
        <v>37</v>
      </c>
      <c r="AB128" s="97"/>
      <c r="AC128" s="97"/>
      <c r="AD128" s="97"/>
      <c r="AE128" s="97"/>
      <c r="AF128" s="103" t="s">
        <v>38</v>
      </c>
      <c r="AG128" s="97"/>
      <c r="AH128" s="97"/>
      <c r="AI128" s="72" t="s">
        <v>36</v>
      </c>
      <c r="AJ128" s="107" t="s">
        <v>248</v>
      </c>
      <c r="AK128" s="97"/>
      <c r="AL128" s="97"/>
      <c r="AM128" s="97"/>
      <c r="AN128" s="97"/>
      <c r="AO128" s="97"/>
      <c r="AP128" s="74">
        <v>0</v>
      </c>
      <c r="AQ128" s="74">
        <v>0</v>
      </c>
      <c r="AR128" s="74">
        <v>0</v>
      </c>
      <c r="AS128" s="115">
        <v>0</v>
      </c>
      <c r="AT128" s="97"/>
      <c r="AU128" s="115">
        <v>0</v>
      </c>
      <c r="AV128" s="97"/>
      <c r="AW128" s="74">
        <v>0</v>
      </c>
      <c r="AX128" s="74">
        <v>0</v>
      </c>
      <c r="AY128" s="74">
        <v>0</v>
      </c>
    </row>
    <row r="129" spans="1:51" x14ac:dyDescent="0.25">
      <c r="A129" s="103" t="s">
        <v>246</v>
      </c>
      <c r="B129" s="97"/>
      <c r="C129" s="103" t="s">
        <v>137</v>
      </c>
      <c r="D129" s="97"/>
      <c r="E129" s="103" t="s">
        <v>189</v>
      </c>
      <c r="F129" s="97"/>
      <c r="G129" s="103" t="s">
        <v>43</v>
      </c>
      <c r="H129" s="97"/>
      <c r="I129" s="103" t="s">
        <v>285</v>
      </c>
      <c r="J129" s="97"/>
      <c r="K129" s="97"/>
      <c r="L129" s="103"/>
      <c r="M129" s="97"/>
      <c r="N129" s="97"/>
      <c r="O129" s="103"/>
      <c r="P129" s="97"/>
      <c r="Q129" s="103"/>
      <c r="R129" s="97"/>
      <c r="S129" s="108" t="s">
        <v>156</v>
      </c>
      <c r="T129" s="97"/>
      <c r="U129" s="97"/>
      <c r="V129" s="97"/>
      <c r="W129" s="97"/>
      <c r="X129" s="97"/>
      <c r="Y129" s="97"/>
      <c r="Z129" s="97"/>
      <c r="AA129" s="103" t="s">
        <v>37</v>
      </c>
      <c r="AB129" s="97"/>
      <c r="AC129" s="97"/>
      <c r="AD129" s="97"/>
      <c r="AE129" s="97"/>
      <c r="AF129" s="103" t="s">
        <v>38</v>
      </c>
      <c r="AG129" s="97"/>
      <c r="AH129" s="97"/>
      <c r="AI129" s="72" t="s">
        <v>36</v>
      </c>
      <c r="AJ129" s="107" t="s">
        <v>248</v>
      </c>
      <c r="AK129" s="97"/>
      <c r="AL129" s="97"/>
      <c r="AM129" s="97"/>
      <c r="AN129" s="97"/>
      <c r="AO129" s="97"/>
      <c r="AP129" s="74">
        <v>0</v>
      </c>
      <c r="AQ129" s="74">
        <v>0</v>
      </c>
      <c r="AR129" s="74">
        <v>0</v>
      </c>
      <c r="AS129" s="115">
        <v>0</v>
      </c>
      <c r="AT129" s="97"/>
      <c r="AU129" s="115">
        <v>0</v>
      </c>
      <c r="AV129" s="97"/>
      <c r="AW129" s="74">
        <v>0</v>
      </c>
      <c r="AX129" s="74">
        <v>0</v>
      </c>
      <c r="AY129" s="74">
        <v>0</v>
      </c>
    </row>
    <row r="130" spans="1:51" x14ac:dyDescent="0.25">
      <c r="A130" s="104" t="s">
        <v>246</v>
      </c>
      <c r="B130" s="97"/>
      <c r="C130" s="104" t="s">
        <v>137</v>
      </c>
      <c r="D130" s="97"/>
      <c r="E130" s="104" t="s">
        <v>189</v>
      </c>
      <c r="F130" s="97"/>
      <c r="G130" s="104" t="s">
        <v>43</v>
      </c>
      <c r="H130" s="97"/>
      <c r="I130" s="104" t="s">
        <v>285</v>
      </c>
      <c r="J130" s="97"/>
      <c r="K130" s="97"/>
      <c r="L130" s="104" t="s">
        <v>252</v>
      </c>
      <c r="M130" s="97"/>
      <c r="N130" s="97"/>
      <c r="O130" s="104"/>
      <c r="P130" s="97"/>
      <c r="Q130" s="104"/>
      <c r="R130" s="97"/>
      <c r="S130" s="109" t="s">
        <v>158</v>
      </c>
      <c r="T130" s="97"/>
      <c r="U130" s="97"/>
      <c r="V130" s="97"/>
      <c r="W130" s="97"/>
      <c r="X130" s="97"/>
      <c r="Y130" s="97"/>
      <c r="Z130" s="97"/>
      <c r="AA130" s="104" t="s">
        <v>37</v>
      </c>
      <c r="AB130" s="97"/>
      <c r="AC130" s="97"/>
      <c r="AD130" s="97"/>
      <c r="AE130" s="97"/>
      <c r="AF130" s="104" t="s">
        <v>38</v>
      </c>
      <c r="AG130" s="97"/>
      <c r="AH130" s="97"/>
      <c r="AI130" s="75" t="s">
        <v>36</v>
      </c>
      <c r="AJ130" s="111" t="s">
        <v>248</v>
      </c>
      <c r="AK130" s="97"/>
      <c r="AL130" s="97"/>
      <c r="AM130" s="97"/>
      <c r="AN130" s="97"/>
      <c r="AO130" s="97"/>
      <c r="AP130" s="77">
        <v>0</v>
      </c>
      <c r="AQ130" s="77">
        <v>0</v>
      </c>
      <c r="AR130" s="77">
        <v>0</v>
      </c>
      <c r="AS130" s="116">
        <v>0</v>
      </c>
      <c r="AT130" s="97"/>
      <c r="AU130" s="116">
        <v>0</v>
      </c>
      <c r="AV130" s="97"/>
      <c r="AW130" s="77">
        <v>0</v>
      </c>
      <c r="AX130" s="77">
        <v>0</v>
      </c>
      <c r="AY130" s="77">
        <v>0</v>
      </c>
    </row>
    <row r="131" spans="1:51" x14ac:dyDescent="0.25">
      <c r="A131" s="104" t="s">
        <v>246</v>
      </c>
      <c r="B131" s="97"/>
      <c r="C131" s="104" t="s">
        <v>137</v>
      </c>
      <c r="D131" s="97"/>
      <c r="E131" s="104" t="s">
        <v>189</v>
      </c>
      <c r="F131" s="97"/>
      <c r="G131" s="104" t="s">
        <v>43</v>
      </c>
      <c r="H131" s="97"/>
      <c r="I131" s="104" t="s">
        <v>285</v>
      </c>
      <c r="J131" s="97"/>
      <c r="K131" s="97"/>
      <c r="L131" s="104" t="s">
        <v>262</v>
      </c>
      <c r="M131" s="97"/>
      <c r="N131" s="97"/>
      <c r="O131" s="104"/>
      <c r="P131" s="97"/>
      <c r="Q131" s="104"/>
      <c r="R131" s="97"/>
      <c r="S131" s="109" t="s">
        <v>160</v>
      </c>
      <c r="T131" s="97"/>
      <c r="U131" s="97"/>
      <c r="V131" s="97"/>
      <c r="W131" s="97"/>
      <c r="X131" s="97"/>
      <c r="Y131" s="97"/>
      <c r="Z131" s="97"/>
      <c r="AA131" s="104" t="s">
        <v>37</v>
      </c>
      <c r="AB131" s="97"/>
      <c r="AC131" s="97"/>
      <c r="AD131" s="97"/>
      <c r="AE131" s="97"/>
      <c r="AF131" s="104" t="s">
        <v>38</v>
      </c>
      <c r="AG131" s="97"/>
      <c r="AH131" s="97"/>
      <c r="AI131" s="75" t="s">
        <v>36</v>
      </c>
      <c r="AJ131" s="111" t="s">
        <v>248</v>
      </c>
      <c r="AK131" s="97"/>
      <c r="AL131" s="97"/>
      <c r="AM131" s="97"/>
      <c r="AN131" s="97"/>
      <c r="AO131" s="97"/>
      <c r="AP131" s="77">
        <v>0</v>
      </c>
      <c r="AQ131" s="77">
        <v>0</v>
      </c>
      <c r="AR131" s="77">
        <v>0</v>
      </c>
      <c r="AS131" s="116">
        <v>0</v>
      </c>
      <c r="AT131" s="97"/>
      <c r="AU131" s="116">
        <v>0</v>
      </c>
      <c r="AV131" s="97"/>
      <c r="AW131" s="77">
        <v>0</v>
      </c>
      <c r="AX131" s="77">
        <v>0</v>
      </c>
      <c r="AY131" s="77">
        <v>0</v>
      </c>
    </row>
    <row r="132" spans="1:51" x14ac:dyDescent="0.25">
      <c r="A132" s="103" t="s">
        <v>246</v>
      </c>
      <c r="B132" s="97"/>
      <c r="C132" s="103" t="s">
        <v>137</v>
      </c>
      <c r="D132" s="97"/>
      <c r="E132" s="103" t="s">
        <v>36</v>
      </c>
      <c r="F132" s="97"/>
      <c r="G132" s="103"/>
      <c r="H132" s="97"/>
      <c r="I132" s="103"/>
      <c r="J132" s="97"/>
      <c r="K132" s="97"/>
      <c r="L132" s="103"/>
      <c r="M132" s="97"/>
      <c r="N132" s="97"/>
      <c r="O132" s="103"/>
      <c r="P132" s="97"/>
      <c r="Q132" s="103"/>
      <c r="R132" s="97"/>
      <c r="S132" s="108" t="s">
        <v>164</v>
      </c>
      <c r="T132" s="97"/>
      <c r="U132" s="97"/>
      <c r="V132" s="97"/>
      <c r="W132" s="97"/>
      <c r="X132" s="97"/>
      <c r="Y132" s="97"/>
      <c r="Z132" s="97"/>
      <c r="AA132" s="103" t="s">
        <v>37</v>
      </c>
      <c r="AB132" s="97"/>
      <c r="AC132" s="97"/>
      <c r="AD132" s="97"/>
      <c r="AE132" s="97"/>
      <c r="AF132" s="103" t="s">
        <v>38</v>
      </c>
      <c r="AG132" s="97"/>
      <c r="AH132" s="97"/>
      <c r="AI132" s="72" t="s">
        <v>36</v>
      </c>
      <c r="AJ132" s="107" t="s">
        <v>248</v>
      </c>
      <c r="AK132" s="97"/>
      <c r="AL132" s="97"/>
      <c r="AM132" s="97"/>
      <c r="AN132" s="97"/>
      <c r="AO132" s="97"/>
      <c r="AP132" s="74">
        <v>0</v>
      </c>
      <c r="AQ132" s="74">
        <v>0</v>
      </c>
      <c r="AR132" s="74">
        <v>0</v>
      </c>
      <c r="AS132" s="115">
        <v>0</v>
      </c>
      <c r="AT132" s="97"/>
      <c r="AU132" s="115">
        <v>0</v>
      </c>
      <c r="AV132" s="97"/>
      <c r="AW132" s="74">
        <v>0</v>
      </c>
      <c r="AX132" s="74">
        <v>0</v>
      </c>
      <c r="AY132" s="74">
        <v>0</v>
      </c>
    </row>
    <row r="133" spans="1:51" x14ac:dyDescent="0.25">
      <c r="A133" s="103" t="s">
        <v>246</v>
      </c>
      <c r="B133" s="97"/>
      <c r="C133" s="103" t="s">
        <v>137</v>
      </c>
      <c r="D133" s="97"/>
      <c r="E133" s="103" t="s">
        <v>36</v>
      </c>
      <c r="F133" s="97"/>
      <c r="G133" s="103" t="s">
        <v>207</v>
      </c>
      <c r="H133" s="97"/>
      <c r="I133" s="103"/>
      <c r="J133" s="97"/>
      <c r="K133" s="97"/>
      <c r="L133" s="103"/>
      <c r="M133" s="97"/>
      <c r="N133" s="97"/>
      <c r="O133" s="103"/>
      <c r="P133" s="97"/>
      <c r="Q133" s="103"/>
      <c r="R133" s="97"/>
      <c r="S133" s="108" t="s">
        <v>286</v>
      </c>
      <c r="T133" s="97"/>
      <c r="U133" s="97"/>
      <c r="V133" s="97"/>
      <c r="W133" s="97"/>
      <c r="X133" s="97"/>
      <c r="Y133" s="97"/>
      <c r="Z133" s="97"/>
      <c r="AA133" s="103" t="s">
        <v>37</v>
      </c>
      <c r="AB133" s="97"/>
      <c r="AC133" s="97"/>
      <c r="AD133" s="97"/>
      <c r="AE133" s="97"/>
      <c r="AF133" s="103" t="s">
        <v>38</v>
      </c>
      <c r="AG133" s="97"/>
      <c r="AH133" s="97"/>
      <c r="AI133" s="72" t="s">
        <v>36</v>
      </c>
      <c r="AJ133" s="107" t="s">
        <v>248</v>
      </c>
      <c r="AK133" s="97"/>
      <c r="AL133" s="97"/>
      <c r="AM133" s="97"/>
      <c r="AN133" s="97"/>
      <c r="AO133" s="97"/>
      <c r="AP133" s="74">
        <v>0</v>
      </c>
      <c r="AQ133" s="74">
        <v>0</v>
      </c>
      <c r="AR133" s="74">
        <v>0</v>
      </c>
      <c r="AS133" s="115">
        <v>0</v>
      </c>
      <c r="AT133" s="97"/>
      <c r="AU133" s="115">
        <v>0</v>
      </c>
      <c r="AV133" s="97"/>
      <c r="AW133" s="74">
        <v>0</v>
      </c>
      <c r="AX133" s="74">
        <v>0</v>
      </c>
      <c r="AY133" s="74">
        <v>0</v>
      </c>
    </row>
    <row r="134" spans="1:51" x14ac:dyDescent="0.25">
      <c r="A134" s="104" t="s">
        <v>246</v>
      </c>
      <c r="B134" s="97"/>
      <c r="C134" s="104" t="s">
        <v>137</v>
      </c>
      <c r="D134" s="97"/>
      <c r="E134" s="104" t="s">
        <v>36</v>
      </c>
      <c r="F134" s="97"/>
      <c r="G134" s="104" t="s">
        <v>207</v>
      </c>
      <c r="H134" s="97"/>
      <c r="I134" s="104" t="s">
        <v>252</v>
      </c>
      <c r="J134" s="97"/>
      <c r="K134" s="97"/>
      <c r="L134" s="104"/>
      <c r="M134" s="97"/>
      <c r="N134" s="97"/>
      <c r="O134" s="104"/>
      <c r="P134" s="97"/>
      <c r="Q134" s="104"/>
      <c r="R134" s="97"/>
      <c r="S134" s="109" t="s">
        <v>162</v>
      </c>
      <c r="T134" s="97"/>
      <c r="U134" s="97"/>
      <c r="V134" s="97"/>
      <c r="W134" s="97"/>
      <c r="X134" s="97"/>
      <c r="Y134" s="97"/>
      <c r="Z134" s="97"/>
      <c r="AA134" s="104" t="s">
        <v>37</v>
      </c>
      <c r="AB134" s="97"/>
      <c r="AC134" s="97"/>
      <c r="AD134" s="97"/>
      <c r="AE134" s="97"/>
      <c r="AF134" s="104" t="s">
        <v>38</v>
      </c>
      <c r="AG134" s="97"/>
      <c r="AH134" s="97"/>
      <c r="AI134" s="75" t="s">
        <v>36</v>
      </c>
      <c r="AJ134" s="111" t="s">
        <v>248</v>
      </c>
      <c r="AK134" s="97"/>
      <c r="AL134" s="97"/>
      <c r="AM134" s="97"/>
      <c r="AN134" s="97"/>
      <c r="AO134" s="97"/>
      <c r="AP134" s="77">
        <v>0</v>
      </c>
      <c r="AQ134" s="77">
        <v>0</v>
      </c>
      <c r="AR134" s="77">
        <v>0</v>
      </c>
      <c r="AS134" s="116">
        <v>0</v>
      </c>
      <c r="AT134" s="97"/>
      <c r="AU134" s="116">
        <v>0</v>
      </c>
      <c r="AV134" s="97"/>
      <c r="AW134" s="77">
        <v>0</v>
      </c>
      <c r="AX134" s="77">
        <v>0</v>
      </c>
      <c r="AY134" s="77">
        <v>0</v>
      </c>
    </row>
    <row r="135" spans="1:51" x14ac:dyDescent="0.25">
      <c r="A135" s="103" t="s">
        <v>246</v>
      </c>
      <c r="B135" s="97"/>
      <c r="C135" s="103" t="s">
        <v>190</v>
      </c>
      <c r="D135" s="97"/>
      <c r="E135" s="103"/>
      <c r="F135" s="97"/>
      <c r="G135" s="103"/>
      <c r="H135" s="97"/>
      <c r="I135" s="103"/>
      <c r="J135" s="97"/>
      <c r="K135" s="97"/>
      <c r="L135" s="103"/>
      <c r="M135" s="97"/>
      <c r="N135" s="97"/>
      <c r="O135" s="103"/>
      <c r="P135" s="97"/>
      <c r="Q135" s="103"/>
      <c r="R135" s="97"/>
      <c r="S135" s="108" t="s">
        <v>287</v>
      </c>
      <c r="T135" s="97"/>
      <c r="U135" s="97"/>
      <c r="V135" s="97"/>
      <c r="W135" s="97"/>
      <c r="X135" s="97"/>
      <c r="Y135" s="97"/>
      <c r="Z135" s="97"/>
      <c r="AA135" s="103" t="s">
        <v>37</v>
      </c>
      <c r="AB135" s="97"/>
      <c r="AC135" s="97"/>
      <c r="AD135" s="97"/>
      <c r="AE135" s="97"/>
      <c r="AF135" s="103" t="s">
        <v>38</v>
      </c>
      <c r="AG135" s="97"/>
      <c r="AH135" s="97"/>
      <c r="AI135" s="72" t="s">
        <v>36</v>
      </c>
      <c r="AJ135" s="107" t="s">
        <v>248</v>
      </c>
      <c r="AK135" s="97"/>
      <c r="AL135" s="97"/>
      <c r="AM135" s="97"/>
      <c r="AN135" s="97"/>
      <c r="AO135" s="97"/>
      <c r="AP135" s="74">
        <v>0</v>
      </c>
      <c r="AQ135" s="74">
        <v>0</v>
      </c>
      <c r="AR135" s="74">
        <v>0</v>
      </c>
      <c r="AS135" s="115">
        <v>0</v>
      </c>
      <c r="AT135" s="97"/>
      <c r="AU135" s="115">
        <v>0</v>
      </c>
      <c r="AV135" s="97"/>
      <c r="AW135" s="74">
        <v>0</v>
      </c>
      <c r="AX135" s="74">
        <v>0</v>
      </c>
      <c r="AY135" s="74">
        <v>0</v>
      </c>
    </row>
    <row r="136" spans="1:51" x14ac:dyDescent="0.25">
      <c r="A136" s="103" t="s">
        <v>246</v>
      </c>
      <c r="B136" s="97"/>
      <c r="C136" s="103" t="s">
        <v>190</v>
      </c>
      <c r="D136" s="97"/>
      <c r="E136" s="103"/>
      <c r="F136" s="97"/>
      <c r="G136" s="103"/>
      <c r="H136" s="97"/>
      <c r="I136" s="103"/>
      <c r="J136" s="97"/>
      <c r="K136" s="97"/>
      <c r="L136" s="103"/>
      <c r="M136" s="97"/>
      <c r="N136" s="97"/>
      <c r="O136" s="103"/>
      <c r="P136" s="97"/>
      <c r="Q136" s="103"/>
      <c r="R136" s="97"/>
      <c r="S136" s="108" t="s">
        <v>287</v>
      </c>
      <c r="T136" s="97"/>
      <c r="U136" s="97"/>
      <c r="V136" s="97"/>
      <c r="W136" s="97"/>
      <c r="X136" s="97"/>
      <c r="Y136" s="97"/>
      <c r="Z136" s="97"/>
      <c r="AA136" s="103" t="s">
        <v>37</v>
      </c>
      <c r="AB136" s="97"/>
      <c r="AC136" s="97"/>
      <c r="AD136" s="97"/>
      <c r="AE136" s="97"/>
      <c r="AF136" s="103" t="s">
        <v>174</v>
      </c>
      <c r="AG136" s="97"/>
      <c r="AH136" s="97"/>
      <c r="AI136" s="72" t="s">
        <v>173</v>
      </c>
      <c r="AJ136" s="107" t="s">
        <v>249</v>
      </c>
      <c r="AK136" s="97"/>
      <c r="AL136" s="97"/>
      <c r="AM136" s="97"/>
      <c r="AN136" s="97"/>
      <c r="AO136" s="97"/>
      <c r="AP136" s="74">
        <v>0</v>
      </c>
      <c r="AQ136" s="74">
        <v>0</v>
      </c>
      <c r="AR136" s="74">
        <v>0</v>
      </c>
      <c r="AS136" s="115">
        <v>0</v>
      </c>
      <c r="AT136" s="97"/>
      <c r="AU136" s="115">
        <v>0</v>
      </c>
      <c r="AV136" s="97"/>
      <c r="AW136" s="74">
        <v>0</v>
      </c>
      <c r="AX136" s="74">
        <v>0</v>
      </c>
      <c r="AY136" s="74">
        <v>0</v>
      </c>
    </row>
    <row r="137" spans="1:51" x14ac:dyDescent="0.25">
      <c r="A137" s="103" t="s">
        <v>246</v>
      </c>
      <c r="B137" s="97"/>
      <c r="C137" s="103" t="s">
        <v>190</v>
      </c>
      <c r="D137" s="97"/>
      <c r="E137" s="103" t="s">
        <v>207</v>
      </c>
      <c r="F137" s="97"/>
      <c r="G137" s="103"/>
      <c r="H137" s="97"/>
      <c r="I137" s="103"/>
      <c r="J137" s="97"/>
      <c r="K137" s="97"/>
      <c r="L137" s="103"/>
      <c r="M137" s="97"/>
      <c r="N137" s="97"/>
      <c r="O137" s="103"/>
      <c r="P137" s="97"/>
      <c r="Q137" s="103"/>
      <c r="R137" s="97"/>
      <c r="S137" s="108" t="s">
        <v>170</v>
      </c>
      <c r="T137" s="97"/>
      <c r="U137" s="97"/>
      <c r="V137" s="97"/>
      <c r="W137" s="97"/>
      <c r="X137" s="97"/>
      <c r="Y137" s="97"/>
      <c r="Z137" s="97"/>
      <c r="AA137" s="103" t="s">
        <v>37</v>
      </c>
      <c r="AB137" s="97"/>
      <c r="AC137" s="97"/>
      <c r="AD137" s="97"/>
      <c r="AE137" s="97"/>
      <c r="AF137" s="103" t="s">
        <v>38</v>
      </c>
      <c r="AG137" s="97"/>
      <c r="AH137" s="97"/>
      <c r="AI137" s="72" t="s">
        <v>36</v>
      </c>
      <c r="AJ137" s="107" t="s">
        <v>248</v>
      </c>
      <c r="AK137" s="97"/>
      <c r="AL137" s="97"/>
      <c r="AM137" s="97"/>
      <c r="AN137" s="97"/>
      <c r="AO137" s="97"/>
      <c r="AP137" s="74">
        <v>0</v>
      </c>
      <c r="AQ137" s="74">
        <v>0</v>
      </c>
      <c r="AR137" s="74">
        <v>0</v>
      </c>
      <c r="AS137" s="115">
        <v>0</v>
      </c>
      <c r="AT137" s="97"/>
      <c r="AU137" s="115">
        <v>0</v>
      </c>
      <c r="AV137" s="97"/>
      <c r="AW137" s="74">
        <v>0</v>
      </c>
      <c r="AX137" s="74">
        <v>0</v>
      </c>
      <c r="AY137" s="74">
        <v>0</v>
      </c>
    </row>
    <row r="138" spans="1:51" x14ac:dyDescent="0.25">
      <c r="A138" s="103" t="s">
        <v>246</v>
      </c>
      <c r="B138" s="97"/>
      <c r="C138" s="103" t="s">
        <v>190</v>
      </c>
      <c r="D138" s="97"/>
      <c r="E138" s="103" t="s">
        <v>207</v>
      </c>
      <c r="F138" s="97"/>
      <c r="G138" s="103" t="s">
        <v>43</v>
      </c>
      <c r="H138" s="97"/>
      <c r="I138" s="103"/>
      <c r="J138" s="97"/>
      <c r="K138" s="97"/>
      <c r="L138" s="103"/>
      <c r="M138" s="97"/>
      <c r="N138" s="97"/>
      <c r="O138" s="103"/>
      <c r="P138" s="97"/>
      <c r="Q138" s="103"/>
      <c r="R138" s="97"/>
      <c r="S138" s="108" t="s">
        <v>288</v>
      </c>
      <c r="T138" s="97"/>
      <c r="U138" s="97"/>
      <c r="V138" s="97"/>
      <c r="W138" s="97"/>
      <c r="X138" s="97"/>
      <c r="Y138" s="97"/>
      <c r="Z138" s="97"/>
      <c r="AA138" s="103" t="s">
        <v>37</v>
      </c>
      <c r="AB138" s="97"/>
      <c r="AC138" s="97"/>
      <c r="AD138" s="97"/>
      <c r="AE138" s="97"/>
      <c r="AF138" s="103" t="s">
        <v>38</v>
      </c>
      <c r="AG138" s="97"/>
      <c r="AH138" s="97"/>
      <c r="AI138" s="72" t="s">
        <v>36</v>
      </c>
      <c r="AJ138" s="107" t="s">
        <v>248</v>
      </c>
      <c r="AK138" s="97"/>
      <c r="AL138" s="97"/>
      <c r="AM138" s="97"/>
      <c r="AN138" s="97"/>
      <c r="AO138" s="97"/>
      <c r="AP138" s="74">
        <v>0</v>
      </c>
      <c r="AQ138" s="74">
        <v>0</v>
      </c>
      <c r="AR138" s="74">
        <v>0</v>
      </c>
      <c r="AS138" s="115">
        <v>0</v>
      </c>
      <c r="AT138" s="97"/>
      <c r="AU138" s="115">
        <v>0</v>
      </c>
      <c r="AV138" s="97"/>
      <c r="AW138" s="74">
        <v>0</v>
      </c>
      <c r="AX138" s="74">
        <v>0</v>
      </c>
      <c r="AY138" s="74">
        <v>0</v>
      </c>
    </row>
    <row r="139" spans="1:51" x14ac:dyDescent="0.25">
      <c r="A139" s="104" t="s">
        <v>246</v>
      </c>
      <c r="B139" s="97"/>
      <c r="C139" s="104" t="s">
        <v>190</v>
      </c>
      <c r="D139" s="97"/>
      <c r="E139" s="104" t="s">
        <v>207</v>
      </c>
      <c r="F139" s="97"/>
      <c r="G139" s="104" t="s">
        <v>43</v>
      </c>
      <c r="H139" s="97"/>
      <c r="I139" s="104" t="s">
        <v>252</v>
      </c>
      <c r="J139" s="97"/>
      <c r="K139" s="97"/>
      <c r="L139" s="104"/>
      <c r="M139" s="97"/>
      <c r="N139" s="97"/>
      <c r="O139" s="104"/>
      <c r="P139" s="97"/>
      <c r="Q139" s="104"/>
      <c r="R139" s="97"/>
      <c r="S139" s="109" t="s">
        <v>166</v>
      </c>
      <c r="T139" s="97"/>
      <c r="U139" s="97"/>
      <c r="V139" s="97"/>
      <c r="W139" s="97"/>
      <c r="X139" s="97"/>
      <c r="Y139" s="97"/>
      <c r="Z139" s="97"/>
      <c r="AA139" s="104" t="s">
        <v>37</v>
      </c>
      <c r="AB139" s="97"/>
      <c r="AC139" s="97"/>
      <c r="AD139" s="97"/>
      <c r="AE139" s="97"/>
      <c r="AF139" s="104" t="s">
        <v>38</v>
      </c>
      <c r="AG139" s="97"/>
      <c r="AH139" s="97"/>
      <c r="AI139" s="75" t="s">
        <v>36</v>
      </c>
      <c r="AJ139" s="111" t="s">
        <v>248</v>
      </c>
      <c r="AK139" s="97"/>
      <c r="AL139" s="97"/>
      <c r="AM139" s="97"/>
      <c r="AN139" s="97"/>
      <c r="AO139" s="97"/>
      <c r="AP139" s="77">
        <v>0</v>
      </c>
      <c r="AQ139" s="77">
        <v>0</v>
      </c>
      <c r="AR139" s="77">
        <v>0</v>
      </c>
      <c r="AS139" s="116">
        <v>0</v>
      </c>
      <c r="AT139" s="97"/>
      <c r="AU139" s="116">
        <v>0</v>
      </c>
      <c r="AV139" s="97"/>
      <c r="AW139" s="77">
        <v>0</v>
      </c>
      <c r="AX139" s="77">
        <v>0</v>
      </c>
      <c r="AY139" s="77">
        <v>0</v>
      </c>
    </row>
    <row r="140" spans="1:51" x14ac:dyDescent="0.25">
      <c r="A140" s="104" t="s">
        <v>246</v>
      </c>
      <c r="B140" s="97"/>
      <c r="C140" s="104" t="s">
        <v>190</v>
      </c>
      <c r="D140" s="97"/>
      <c r="E140" s="104" t="s">
        <v>207</v>
      </c>
      <c r="F140" s="97"/>
      <c r="G140" s="104" t="s">
        <v>43</v>
      </c>
      <c r="H140" s="97"/>
      <c r="I140" s="104" t="s">
        <v>257</v>
      </c>
      <c r="J140" s="97"/>
      <c r="K140" s="97"/>
      <c r="L140" s="104"/>
      <c r="M140" s="97"/>
      <c r="N140" s="97"/>
      <c r="O140" s="104"/>
      <c r="P140" s="97"/>
      <c r="Q140" s="104"/>
      <c r="R140" s="97"/>
      <c r="S140" s="109" t="s">
        <v>168</v>
      </c>
      <c r="T140" s="97"/>
      <c r="U140" s="97"/>
      <c r="V140" s="97"/>
      <c r="W140" s="97"/>
      <c r="X140" s="97"/>
      <c r="Y140" s="97"/>
      <c r="Z140" s="97"/>
      <c r="AA140" s="104" t="s">
        <v>37</v>
      </c>
      <c r="AB140" s="97"/>
      <c r="AC140" s="97"/>
      <c r="AD140" s="97"/>
      <c r="AE140" s="97"/>
      <c r="AF140" s="104" t="s">
        <v>38</v>
      </c>
      <c r="AG140" s="97"/>
      <c r="AH140" s="97"/>
      <c r="AI140" s="75" t="s">
        <v>36</v>
      </c>
      <c r="AJ140" s="111" t="s">
        <v>248</v>
      </c>
      <c r="AK140" s="97"/>
      <c r="AL140" s="97"/>
      <c r="AM140" s="97"/>
      <c r="AN140" s="97"/>
      <c r="AO140" s="97"/>
      <c r="AP140" s="77">
        <v>0</v>
      </c>
      <c r="AQ140" s="77">
        <v>0</v>
      </c>
      <c r="AR140" s="77">
        <v>0</v>
      </c>
      <c r="AS140" s="116">
        <v>0</v>
      </c>
      <c r="AT140" s="97"/>
      <c r="AU140" s="116">
        <v>0</v>
      </c>
      <c r="AV140" s="97"/>
      <c r="AW140" s="77">
        <v>0</v>
      </c>
      <c r="AX140" s="77">
        <v>0</v>
      </c>
      <c r="AY140" s="77">
        <v>0</v>
      </c>
    </row>
    <row r="141" spans="1:51" x14ac:dyDescent="0.25">
      <c r="A141" s="103" t="s">
        <v>246</v>
      </c>
      <c r="B141" s="97"/>
      <c r="C141" s="103" t="s">
        <v>190</v>
      </c>
      <c r="D141" s="97"/>
      <c r="E141" s="103" t="s">
        <v>189</v>
      </c>
      <c r="F141" s="97"/>
      <c r="G141" s="103"/>
      <c r="H141" s="97"/>
      <c r="I141" s="103"/>
      <c r="J141" s="97"/>
      <c r="K141" s="97"/>
      <c r="L141" s="103"/>
      <c r="M141" s="97"/>
      <c r="N141" s="97"/>
      <c r="O141" s="103"/>
      <c r="P141" s="97"/>
      <c r="Q141" s="103"/>
      <c r="R141" s="97"/>
      <c r="S141" s="108" t="s">
        <v>289</v>
      </c>
      <c r="T141" s="97"/>
      <c r="U141" s="97"/>
      <c r="V141" s="97"/>
      <c r="W141" s="97"/>
      <c r="X141" s="97"/>
      <c r="Y141" s="97"/>
      <c r="Z141" s="97"/>
      <c r="AA141" s="103" t="s">
        <v>37</v>
      </c>
      <c r="AB141" s="97"/>
      <c r="AC141" s="97"/>
      <c r="AD141" s="97"/>
      <c r="AE141" s="97"/>
      <c r="AF141" s="103" t="s">
        <v>174</v>
      </c>
      <c r="AG141" s="97"/>
      <c r="AH141" s="97"/>
      <c r="AI141" s="72" t="s">
        <v>173</v>
      </c>
      <c r="AJ141" s="107" t="s">
        <v>249</v>
      </c>
      <c r="AK141" s="97"/>
      <c r="AL141" s="97"/>
      <c r="AM141" s="97"/>
      <c r="AN141" s="97"/>
      <c r="AO141" s="97"/>
      <c r="AP141" s="74">
        <v>0</v>
      </c>
      <c r="AQ141" s="74">
        <v>0</v>
      </c>
      <c r="AR141" s="74">
        <v>0</v>
      </c>
      <c r="AS141" s="115">
        <v>0</v>
      </c>
      <c r="AT141" s="97"/>
      <c r="AU141" s="115">
        <v>0</v>
      </c>
      <c r="AV141" s="97"/>
      <c r="AW141" s="74">
        <v>0</v>
      </c>
      <c r="AX141" s="74">
        <v>0</v>
      </c>
      <c r="AY141" s="74">
        <v>0</v>
      </c>
    </row>
    <row r="142" spans="1:51" x14ac:dyDescent="0.25">
      <c r="A142" s="104" t="s">
        <v>246</v>
      </c>
      <c r="B142" s="97"/>
      <c r="C142" s="104" t="s">
        <v>190</v>
      </c>
      <c r="D142" s="97"/>
      <c r="E142" s="104" t="s">
        <v>189</v>
      </c>
      <c r="F142" s="97"/>
      <c r="G142" s="104" t="s">
        <v>207</v>
      </c>
      <c r="H142" s="97"/>
      <c r="I142" s="104"/>
      <c r="J142" s="97"/>
      <c r="K142" s="97"/>
      <c r="L142" s="104"/>
      <c r="M142" s="97"/>
      <c r="N142" s="97"/>
      <c r="O142" s="104"/>
      <c r="P142" s="97"/>
      <c r="Q142" s="104"/>
      <c r="R142" s="97"/>
      <c r="S142" s="109" t="s">
        <v>172</v>
      </c>
      <c r="T142" s="97"/>
      <c r="U142" s="97"/>
      <c r="V142" s="97"/>
      <c r="W142" s="97"/>
      <c r="X142" s="97"/>
      <c r="Y142" s="97"/>
      <c r="Z142" s="97"/>
      <c r="AA142" s="104" t="s">
        <v>37</v>
      </c>
      <c r="AB142" s="97"/>
      <c r="AC142" s="97"/>
      <c r="AD142" s="97"/>
      <c r="AE142" s="97"/>
      <c r="AF142" s="104" t="s">
        <v>174</v>
      </c>
      <c r="AG142" s="97"/>
      <c r="AH142" s="97"/>
      <c r="AI142" s="75" t="s">
        <v>173</v>
      </c>
      <c r="AJ142" s="111" t="s">
        <v>249</v>
      </c>
      <c r="AK142" s="97"/>
      <c r="AL142" s="97"/>
      <c r="AM142" s="97"/>
      <c r="AN142" s="97"/>
      <c r="AO142" s="97"/>
      <c r="AP142" s="77">
        <v>0</v>
      </c>
      <c r="AQ142" s="77">
        <v>0</v>
      </c>
      <c r="AR142" s="77">
        <v>0</v>
      </c>
      <c r="AS142" s="116">
        <v>0</v>
      </c>
      <c r="AT142" s="97"/>
      <c r="AU142" s="116">
        <v>0</v>
      </c>
      <c r="AV142" s="97"/>
      <c r="AW142" s="77">
        <v>0</v>
      </c>
      <c r="AX142" s="77">
        <v>0</v>
      </c>
      <c r="AY142" s="77">
        <v>0</v>
      </c>
    </row>
    <row r="143" spans="1:51" x14ac:dyDescent="0.25">
      <c r="A143" s="103" t="s">
        <v>290</v>
      </c>
      <c r="B143" s="97"/>
      <c r="C143" s="103"/>
      <c r="D143" s="97"/>
      <c r="E143" s="103"/>
      <c r="F143" s="97"/>
      <c r="G143" s="103"/>
      <c r="H143" s="97"/>
      <c r="I143" s="103"/>
      <c r="J143" s="97"/>
      <c r="K143" s="97"/>
      <c r="L143" s="103"/>
      <c r="M143" s="97"/>
      <c r="N143" s="97"/>
      <c r="O143" s="103"/>
      <c r="P143" s="97"/>
      <c r="Q143" s="103"/>
      <c r="R143" s="97"/>
      <c r="S143" s="108" t="s">
        <v>291</v>
      </c>
      <c r="T143" s="97"/>
      <c r="U143" s="97"/>
      <c r="V143" s="97"/>
      <c r="W143" s="97"/>
      <c r="X143" s="97"/>
      <c r="Y143" s="97"/>
      <c r="Z143" s="97"/>
      <c r="AA143" s="103" t="s">
        <v>37</v>
      </c>
      <c r="AB143" s="97"/>
      <c r="AC143" s="97"/>
      <c r="AD143" s="97"/>
      <c r="AE143" s="97"/>
      <c r="AF143" s="103" t="s">
        <v>38</v>
      </c>
      <c r="AG143" s="97"/>
      <c r="AH143" s="97"/>
      <c r="AI143" s="72" t="s">
        <v>36</v>
      </c>
      <c r="AJ143" s="107" t="s">
        <v>248</v>
      </c>
      <c r="AK143" s="97"/>
      <c r="AL143" s="97"/>
      <c r="AM143" s="97"/>
      <c r="AN143" s="97"/>
      <c r="AO143" s="97"/>
      <c r="AP143" s="73">
        <v>829763702.15999997</v>
      </c>
      <c r="AQ143" s="73">
        <v>654629468.15999997</v>
      </c>
      <c r="AR143" s="73">
        <v>175134234</v>
      </c>
      <c r="AS143" s="117">
        <v>654629468.15999997</v>
      </c>
      <c r="AT143" s="97"/>
      <c r="AU143" s="115">
        <v>0</v>
      </c>
      <c r="AV143" s="97"/>
      <c r="AW143" s="73">
        <v>654629468.15999997</v>
      </c>
      <c r="AX143" s="74">
        <v>0</v>
      </c>
      <c r="AY143" s="74">
        <v>0</v>
      </c>
    </row>
    <row r="144" spans="1:51" x14ac:dyDescent="0.25">
      <c r="A144" s="103" t="s">
        <v>290</v>
      </c>
      <c r="B144" s="97"/>
      <c r="C144" s="103" t="s">
        <v>297</v>
      </c>
      <c r="D144" s="97"/>
      <c r="E144" s="103"/>
      <c r="F144" s="97"/>
      <c r="G144" s="103"/>
      <c r="H144" s="97"/>
      <c r="I144" s="103"/>
      <c r="J144" s="97"/>
      <c r="K144" s="97"/>
      <c r="L144" s="103"/>
      <c r="M144" s="97"/>
      <c r="N144" s="97"/>
      <c r="O144" s="103"/>
      <c r="P144" s="97"/>
      <c r="Q144" s="103"/>
      <c r="R144" s="97"/>
      <c r="S144" s="108" t="s">
        <v>298</v>
      </c>
      <c r="T144" s="97"/>
      <c r="U144" s="97"/>
      <c r="V144" s="97"/>
      <c r="W144" s="97"/>
      <c r="X144" s="97"/>
      <c r="Y144" s="97"/>
      <c r="Z144" s="97"/>
      <c r="AA144" s="103" t="s">
        <v>37</v>
      </c>
      <c r="AB144" s="97"/>
      <c r="AC144" s="97"/>
      <c r="AD144" s="97"/>
      <c r="AE144" s="97"/>
      <c r="AF144" s="103" t="s">
        <v>38</v>
      </c>
      <c r="AG144" s="97"/>
      <c r="AH144" s="97"/>
      <c r="AI144" s="72" t="s">
        <v>36</v>
      </c>
      <c r="AJ144" s="107" t="s">
        <v>248</v>
      </c>
      <c r="AK144" s="97"/>
      <c r="AL144" s="97"/>
      <c r="AM144" s="97"/>
      <c r="AN144" s="97"/>
      <c r="AO144" s="97"/>
      <c r="AP144" s="73">
        <v>829763702.15999997</v>
      </c>
      <c r="AQ144" s="73">
        <v>654629468.15999997</v>
      </c>
      <c r="AR144" s="73">
        <v>175134234</v>
      </c>
      <c r="AS144" s="117">
        <v>654629468.15999997</v>
      </c>
      <c r="AT144" s="97"/>
      <c r="AU144" s="115">
        <v>0</v>
      </c>
      <c r="AV144" s="97"/>
      <c r="AW144" s="73">
        <v>654629468.15999997</v>
      </c>
      <c r="AX144" s="74">
        <v>0</v>
      </c>
      <c r="AY144" s="74">
        <v>0</v>
      </c>
    </row>
    <row r="145" spans="1:51" x14ac:dyDescent="0.25">
      <c r="A145" s="103" t="s">
        <v>290</v>
      </c>
      <c r="B145" s="97"/>
      <c r="C145" s="103" t="s">
        <v>297</v>
      </c>
      <c r="D145" s="97"/>
      <c r="E145" s="103" t="s">
        <v>294</v>
      </c>
      <c r="F145" s="97"/>
      <c r="G145" s="103"/>
      <c r="H145" s="97"/>
      <c r="I145" s="103"/>
      <c r="J145" s="97"/>
      <c r="K145" s="97"/>
      <c r="L145" s="103"/>
      <c r="M145" s="97"/>
      <c r="N145" s="97"/>
      <c r="O145" s="103"/>
      <c r="P145" s="97"/>
      <c r="Q145" s="103"/>
      <c r="R145" s="97"/>
      <c r="S145" s="108" t="s">
        <v>295</v>
      </c>
      <c r="T145" s="97"/>
      <c r="U145" s="97"/>
      <c r="V145" s="97"/>
      <c r="W145" s="97"/>
      <c r="X145" s="97"/>
      <c r="Y145" s="97"/>
      <c r="Z145" s="97"/>
      <c r="AA145" s="103" t="s">
        <v>37</v>
      </c>
      <c r="AB145" s="97"/>
      <c r="AC145" s="97"/>
      <c r="AD145" s="97"/>
      <c r="AE145" s="97"/>
      <c r="AF145" s="103" t="s">
        <v>38</v>
      </c>
      <c r="AG145" s="97"/>
      <c r="AH145" s="97"/>
      <c r="AI145" s="72" t="s">
        <v>36</v>
      </c>
      <c r="AJ145" s="107" t="s">
        <v>248</v>
      </c>
      <c r="AK145" s="97"/>
      <c r="AL145" s="97"/>
      <c r="AM145" s="97"/>
      <c r="AN145" s="97"/>
      <c r="AO145" s="97"/>
      <c r="AP145" s="73">
        <v>829763702.15999997</v>
      </c>
      <c r="AQ145" s="73">
        <v>654629468.15999997</v>
      </c>
      <c r="AR145" s="73">
        <v>175134234</v>
      </c>
      <c r="AS145" s="117">
        <v>654629468.15999997</v>
      </c>
      <c r="AT145" s="97"/>
      <c r="AU145" s="115">
        <v>0</v>
      </c>
      <c r="AV145" s="97"/>
      <c r="AW145" s="73">
        <v>654629468.15999997</v>
      </c>
      <c r="AX145" s="74">
        <v>0</v>
      </c>
      <c r="AY145" s="74">
        <v>0</v>
      </c>
    </row>
    <row r="146" spans="1:51" x14ac:dyDescent="0.25">
      <c r="A146" s="103" t="s">
        <v>290</v>
      </c>
      <c r="B146" s="97"/>
      <c r="C146" s="103" t="s">
        <v>297</v>
      </c>
      <c r="D146" s="97"/>
      <c r="E146" s="103" t="s">
        <v>294</v>
      </c>
      <c r="F146" s="97"/>
      <c r="G146" s="103" t="s">
        <v>299</v>
      </c>
      <c r="H146" s="97"/>
      <c r="I146" s="103"/>
      <c r="J146" s="97"/>
      <c r="K146" s="97"/>
      <c r="L146" s="103"/>
      <c r="M146" s="97"/>
      <c r="N146" s="97"/>
      <c r="O146" s="103"/>
      <c r="P146" s="97"/>
      <c r="Q146" s="103"/>
      <c r="R146" s="97"/>
      <c r="S146" s="108" t="s">
        <v>300</v>
      </c>
      <c r="T146" s="97"/>
      <c r="U146" s="97"/>
      <c r="V146" s="97"/>
      <c r="W146" s="97"/>
      <c r="X146" s="97"/>
      <c r="Y146" s="97"/>
      <c r="Z146" s="97"/>
      <c r="AA146" s="103" t="s">
        <v>37</v>
      </c>
      <c r="AB146" s="97"/>
      <c r="AC146" s="97"/>
      <c r="AD146" s="97"/>
      <c r="AE146" s="97"/>
      <c r="AF146" s="103" t="s">
        <v>38</v>
      </c>
      <c r="AG146" s="97"/>
      <c r="AH146" s="97"/>
      <c r="AI146" s="72" t="s">
        <v>36</v>
      </c>
      <c r="AJ146" s="107" t="s">
        <v>248</v>
      </c>
      <c r="AK146" s="97"/>
      <c r="AL146" s="97"/>
      <c r="AM146" s="97"/>
      <c r="AN146" s="97"/>
      <c r="AO146" s="97"/>
      <c r="AP146" s="73">
        <v>829763702.15999997</v>
      </c>
      <c r="AQ146" s="73">
        <v>654629468.15999997</v>
      </c>
      <c r="AR146" s="73">
        <v>175134234</v>
      </c>
      <c r="AS146" s="117">
        <v>654629468.15999997</v>
      </c>
      <c r="AT146" s="97"/>
      <c r="AU146" s="115">
        <v>0</v>
      </c>
      <c r="AV146" s="97"/>
      <c r="AW146" s="73">
        <v>654629468.15999997</v>
      </c>
      <c r="AX146" s="74">
        <v>0</v>
      </c>
      <c r="AY146" s="74">
        <v>0</v>
      </c>
    </row>
    <row r="147" spans="1:51" x14ac:dyDescent="0.25">
      <c r="A147" s="103" t="s">
        <v>290</v>
      </c>
      <c r="B147" s="97"/>
      <c r="C147" s="103" t="s">
        <v>297</v>
      </c>
      <c r="D147" s="97"/>
      <c r="E147" s="103" t="s">
        <v>294</v>
      </c>
      <c r="F147" s="97"/>
      <c r="G147" s="103" t="s">
        <v>299</v>
      </c>
      <c r="H147" s="97"/>
      <c r="I147" s="103" t="s">
        <v>301</v>
      </c>
      <c r="J147" s="97"/>
      <c r="K147" s="97"/>
      <c r="L147" s="103"/>
      <c r="M147" s="97"/>
      <c r="N147" s="97"/>
      <c r="O147" s="103"/>
      <c r="P147" s="97"/>
      <c r="Q147" s="103"/>
      <c r="R147" s="97"/>
      <c r="S147" s="108" t="s">
        <v>198</v>
      </c>
      <c r="T147" s="97"/>
      <c r="U147" s="97"/>
      <c r="V147" s="97"/>
      <c r="W147" s="97"/>
      <c r="X147" s="97"/>
      <c r="Y147" s="97"/>
      <c r="Z147" s="97"/>
      <c r="AA147" s="103" t="s">
        <v>37</v>
      </c>
      <c r="AB147" s="97"/>
      <c r="AC147" s="97"/>
      <c r="AD147" s="97"/>
      <c r="AE147" s="97"/>
      <c r="AF147" s="103" t="s">
        <v>38</v>
      </c>
      <c r="AG147" s="97"/>
      <c r="AH147" s="97"/>
      <c r="AI147" s="72" t="s">
        <v>36</v>
      </c>
      <c r="AJ147" s="107" t="s">
        <v>248</v>
      </c>
      <c r="AK147" s="97"/>
      <c r="AL147" s="97"/>
      <c r="AM147" s="97"/>
      <c r="AN147" s="97"/>
      <c r="AO147" s="97"/>
      <c r="AP147" s="73">
        <v>829763702.15999997</v>
      </c>
      <c r="AQ147" s="73">
        <v>654629468.15999997</v>
      </c>
      <c r="AR147" s="73">
        <v>175134234</v>
      </c>
      <c r="AS147" s="117">
        <v>654629468.15999997</v>
      </c>
      <c r="AT147" s="97"/>
      <c r="AU147" s="115">
        <v>0</v>
      </c>
      <c r="AV147" s="97"/>
      <c r="AW147" s="73">
        <v>654629468.15999997</v>
      </c>
      <c r="AX147" s="74">
        <v>0</v>
      </c>
      <c r="AY147" s="74">
        <v>0</v>
      </c>
    </row>
    <row r="148" spans="1:51" x14ac:dyDescent="0.25">
      <c r="A148" s="103" t="s">
        <v>290</v>
      </c>
      <c r="B148" s="97"/>
      <c r="C148" s="103" t="s">
        <v>297</v>
      </c>
      <c r="D148" s="97"/>
      <c r="E148" s="103" t="s">
        <v>294</v>
      </c>
      <c r="F148" s="97"/>
      <c r="G148" s="103" t="s">
        <v>299</v>
      </c>
      <c r="H148" s="97"/>
      <c r="I148" s="103" t="s">
        <v>301</v>
      </c>
      <c r="J148" s="97"/>
      <c r="K148" s="97"/>
      <c r="L148" s="103" t="s">
        <v>302</v>
      </c>
      <c r="M148" s="97"/>
      <c r="N148" s="97"/>
      <c r="O148" s="103"/>
      <c r="P148" s="97"/>
      <c r="Q148" s="103"/>
      <c r="R148" s="97"/>
      <c r="S148" s="108" t="s">
        <v>303</v>
      </c>
      <c r="T148" s="97"/>
      <c r="U148" s="97"/>
      <c r="V148" s="97"/>
      <c r="W148" s="97"/>
      <c r="X148" s="97"/>
      <c r="Y148" s="97"/>
      <c r="Z148" s="97"/>
      <c r="AA148" s="103" t="s">
        <v>37</v>
      </c>
      <c r="AB148" s="97"/>
      <c r="AC148" s="97"/>
      <c r="AD148" s="97"/>
      <c r="AE148" s="97"/>
      <c r="AF148" s="103" t="s">
        <v>38</v>
      </c>
      <c r="AG148" s="97"/>
      <c r="AH148" s="97"/>
      <c r="AI148" s="72" t="s">
        <v>36</v>
      </c>
      <c r="AJ148" s="107" t="s">
        <v>248</v>
      </c>
      <c r="AK148" s="97"/>
      <c r="AL148" s="97"/>
      <c r="AM148" s="97"/>
      <c r="AN148" s="97"/>
      <c r="AO148" s="97"/>
      <c r="AP148" s="73">
        <v>524072299.76999998</v>
      </c>
      <c r="AQ148" s="73">
        <v>371438065.76999998</v>
      </c>
      <c r="AR148" s="73">
        <v>152634234</v>
      </c>
      <c r="AS148" s="117">
        <v>371438065.76999998</v>
      </c>
      <c r="AT148" s="97"/>
      <c r="AU148" s="115">
        <v>0</v>
      </c>
      <c r="AV148" s="97"/>
      <c r="AW148" s="73">
        <v>371438065.76999998</v>
      </c>
      <c r="AX148" s="74">
        <v>0</v>
      </c>
      <c r="AY148" s="74">
        <v>0</v>
      </c>
    </row>
    <row r="149" spans="1:51" x14ac:dyDescent="0.25">
      <c r="A149" s="103" t="s">
        <v>290</v>
      </c>
      <c r="B149" s="97"/>
      <c r="C149" s="103" t="s">
        <v>297</v>
      </c>
      <c r="D149" s="97"/>
      <c r="E149" s="103" t="s">
        <v>294</v>
      </c>
      <c r="F149" s="97"/>
      <c r="G149" s="103" t="s">
        <v>299</v>
      </c>
      <c r="H149" s="97"/>
      <c r="I149" s="103" t="s">
        <v>301</v>
      </c>
      <c r="J149" s="97"/>
      <c r="K149" s="97"/>
      <c r="L149" s="103" t="s">
        <v>304</v>
      </c>
      <c r="M149" s="97"/>
      <c r="N149" s="97"/>
      <c r="O149" s="103"/>
      <c r="P149" s="97"/>
      <c r="Q149" s="103"/>
      <c r="R149" s="97"/>
      <c r="S149" s="108" t="s">
        <v>305</v>
      </c>
      <c r="T149" s="97"/>
      <c r="U149" s="97"/>
      <c r="V149" s="97"/>
      <c r="W149" s="97"/>
      <c r="X149" s="97"/>
      <c r="Y149" s="97"/>
      <c r="Z149" s="97"/>
      <c r="AA149" s="103" t="s">
        <v>37</v>
      </c>
      <c r="AB149" s="97"/>
      <c r="AC149" s="97"/>
      <c r="AD149" s="97"/>
      <c r="AE149" s="97"/>
      <c r="AF149" s="103" t="s">
        <v>38</v>
      </c>
      <c r="AG149" s="97"/>
      <c r="AH149" s="97"/>
      <c r="AI149" s="72" t="s">
        <v>36</v>
      </c>
      <c r="AJ149" s="107" t="s">
        <v>248</v>
      </c>
      <c r="AK149" s="97"/>
      <c r="AL149" s="97"/>
      <c r="AM149" s="97"/>
      <c r="AN149" s="97"/>
      <c r="AO149" s="97"/>
      <c r="AP149" s="73">
        <v>88426508.5</v>
      </c>
      <c r="AQ149" s="73">
        <v>88426508.5</v>
      </c>
      <c r="AR149" s="74">
        <v>0</v>
      </c>
      <c r="AS149" s="117">
        <v>88426508.5</v>
      </c>
      <c r="AT149" s="97"/>
      <c r="AU149" s="115">
        <v>0</v>
      </c>
      <c r="AV149" s="97"/>
      <c r="AW149" s="73">
        <v>88426508.5</v>
      </c>
      <c r="AX149" s="74">
        <v>0</v>
      </c>
      <c r="AY149" s="74">
        <v>0</v>
      </c>
    </row>
    <row r="150" spans="1:51" x14ac:dyDescent="0.25">
      <c r="A150" s="103" t="s">
        <v>290</v>
      </c>
      <c r="B150" s="97"/>
      <c r="C150" s="103" t="s">
        <v>297</v>
      </c>
      <c r="D150" s="97"/>
      <c r="E150" s="103" t="s">
        <v>294</v>
      </c>
      <c r="F150" s="97"/>
      <c r="G150" s="103" t="s">
        <v>299</v>
      </c>
      <c r="H150" s="97"/>
      <c r="I150" s="103" t="s">
        <v>301</v>
      </c>
      <c r="J150" s="97"/>
      <c r="K150" s="97"/>
      <c r="L150" s="103" t="s">
        <v>306</v>
      </c>
      <c r="M150" s="97"/>
      <c r="N150" s="97"/>
      <c r="O150" s="103"/>
      <c r="P150" s="97"/>
      <c r="Q150" s="103"/>
      <c r="R150" s="97"/>
      <c r="S150" s="108" t="s">
        <v>307</v>
      </c>
      <c r="T150" s="97"/>
      <c r="U150" s="97"/>
      <c r="V150" s="97"/>
      <c r="W150" s="97"/>
      <c r="X150" s="97"/>
      <c r="Y150" s="97"/>
      <c r="Z150" s="97"/>
      <c r="AA150" s="103" t="s">
        <v>37</v>
      </c>
      <c r="AB150" s="97"/>
      <c r="AC150" s="97"/>
      <c r="AD150" s="97"/>
      <c r="AE150" s="97"/>
      <c r="AF150" s="103" t="s">
        <v>38</v>
      </c>
      <c r="AG150" s="97"/>
      <c r="AH150" s="97"/>
      <c r="AI150" s="72" t="s">
        <v>36</v>
      </c>
      <c r="AJ150" s="107" t="s">
        <v>248</v>
      </c>
      <c r="AK150" s="97"/>
      <c r="AL150" s="97"/>
      <c r="AM150" s="97"/>
      <c r="AN150" s="97"/>
      <c r="AO150" s="97"/>
      <c r="AP150" s="74">
        <v>0</v>
      </c>
      <c r="AQ150" s="74">
        <v>0</v>
      </c>
      <c r="AR150" s="74">
        <v>0</v>
      </c>
      <c r="AS150" s="115">
        <v>0</v>
      </c>
      <c r="AT150" s="97"/>
      <c r="AU150" s="115">
        <v>0</v>
      </c>
      <c r="AV150" s="97"/>
      <c r="AW150" s="74">
        <v>0</v>
      </c>
      <c r="AX150" s="74">
        <v>0</v>
      </c>
      <c r="AY150" s="74">
        <v>0</v>
      </c>
    </row>
    <row r="151" spans="1:51" x14ac:dyDescent="0.25">
      <c r="A151" s="103" t="s">
        <v>290</v>
      </c>
      <c r="B151" s="97"/>
      <c r="C151" s="103" t="s">
        <v>297</v>
      </c>
      <c r="D151" s="97"/>
      <c r="E151" s="103" t="s">
        <v>294</v>
      </c>
      <c r="F151" s="97"/>
      <c r="G151" s="103" t="s">
        <v>299</v>
      </c>
      <c r="H151" s="97"/>
      <c r="I151" s="103" t="s">
        <v>301</v>
      </c>
      <c r="J151" s="97"/>
      <c r="K151" s="97"/>
      <c r="L151" s="103" t="s">
        <v>310</v>
      </c>
      <c r="M151" s="97"/>
      <c r="N151" s="97"/>
      <c r="O151" s="103"/>
      <c r="P151" s="97"/>
      <c r="Q151" s="103"/>
      <c r="R151" s="97"/>
      <c r="S151" s="108" t="s">
        <v>311</v>
      </c>
      <c r="T151" s="97"/>
      <c r="U151" s="97"/>
      <c r="V151" s="97"/>
      <c r="W151" s="97"/>
      <c r="X151" s="97"/>
      <c r="Y151" s="97"/>
      <c r="Z151" s="97"/>
      <c r="AA151" s="103" t="s">
        <v>37</v>
      </c>
      <c r="AB151" s="97"/>
      <c r="AC151" s="97"/>
      <c r="AD151" s="97"/>
      <c r="AE151" s="97"/>
      <c r="AF151" s="103" t="s">
        <v>38</v>
      </c>
      <c r="AG151" s="97"/>
      <c r="AH151" s="97"/>
      <c r="AI151" s="72" t="s">
        <v>36</v>
      </c>
      <c r="AJ151" s="107" t="s">
        <v>248</v>
      </c>
      <c r="AK151" s="97"/>
      <c r="AL151" s="97"/>
      <c r="AM151" s="97"/>
      <c r="AN151" s="97"/>
      <c r="AO151" s="97"/>
      <c r="AP151" s="73">
        <v>189464893.88999999</v>
      </c>
      <c r="AQ151" s="73">
        <v>189464893.88999999</v>
      </c>
      <c r="AR151" s="74">
        <v>0</v>
      </c>
      <c r="AS151" s="117">
        <v>189464893.88999999</v>
      </c>
      <c r="AT151" s="97"/>
      <c r="AU151" s="115">
        <v>0</v>
      </c>
      <c r="AV151" s="97"/>
      <c r="AW151" s="73">
        <v>189464893.88999999</v>
      </c>
      <c r="AX151" s="74">
        <v>0</v>
      </c>
      <c r="AY151" s="74">
        <v>0</v>
      </c>
    </row>
    <row r="152" spans="1:51" x14ac:dyDescent="0.25">
      <c r="A152" s="103" t="s">
        <v>290</v>
      </c>
      <c r="B152" s="97"/>
      <c r="C152" s="103" t="s">
        <v>297</v>
      </c>
      <c r="D152" s="97"/>
      <c r="E152" s="103" t="s">
        <v>294</v>
      </c>
      <c r="F152" s="97"/>
      <c r="G152" s="103" t="s">
        <v>299</v>
      </c>
      <c r="H152" s="97"/>
      <c r="I152" s="103" t="s">
        <v>301</v>
      </c>
      <c r="J152" s="97"/>
      <c r="K152" s="97"/>
      <c r="L152" s="103" t="s">
        <v>312</v>
      </c>
      <c r="M152" s="97"/>
      <c r="N152" s="97"/>
      <c r="O152" s="103"/>
      <c r="P152" s="97"/>
      <c r="Q152" s="103"/>
      <c r="R152" s="97"/>
      <c r="S152" s="108" t="s">
        <v>313</v>
      </c>
      <c r="T152" s="97"/>
      <c r="U152" s="97"/>
      <c r="V152" s="97"/>
      <c r="W152" s="97"/>
      <c r="X152" s="97"/>
      <c r="Y152" s="97"/>
      <c r="Z152" s="97"/>
      <c r="AA152" s="103" t="s">
        <v>37</v>
      </c>
      <c r="AB152" s="97"/>
      <c r="AC152" s="97"/>
      <c r="AD152" s="97"/>
      <c r="AE152" s="97"/>
      <c r="AF152" s="103" t="s">
        <v>38</v>
      </c>
      <c r="AG152" s="97"/>
      <c r="AH152" s="97"/>
      <c r="AI152" s="72" t="s">
        <v>36</v>
      </c>
      <c r="AJ152" s="107" t="s">
        <v>248</v>
      </c>
      <c r="AK152" s="97"/>
      <c r="AL152" s="97"/>
      <c r="AM152" s="97"/>
      <c r="AN152" s="97"/>
      <c r="AO152" s="97"/>
      <c r="AP152" s="73">
        <v>27800000</v>
      </c>
      <c r="AQ152" s="73">
        <v>5300000</v>
      </c>
      <c r="AR152" s="73">
        <v>22500000</v>
      </c>
      <c r="AS152" s="117">
        <v>5300000</v>
      </c>
      <c r="AT152" s="97"/>
      <c r="AU152" s="115">
        <v>0</v>
      </c>
      <c r="AV152" s="97"/>
      <c r="AW152" s="73">
        <v>5300000</v>
      </c>
      <c r="AX152" s="74">
        <v>0</v>
      </c>
      <c r="AY152" s="74">
        <v>0</v>
      </c>
    </row>
    <row r="153" spans="1:51" x14ac:dyDescent="0.25">
      <c r="A153" s="104" t="s">
        <v>290</v>
      </c>
      <c r="B153" s="97"/>
      <c r="C153" s="104" t="s">
        <v>297</v>
      </c>
      <c r="D153" s="97"/>
      <c r="E153" s="104" t="s">
        <v>294</v>
      </c>
      <c r="F153" s="97"/>
      <c r="G153" s="104" t="s">
        <v>299</v>
      </c>
      <c r="H153" s="97"/>
      <c r="I153" s="104" t="s">
        <v>301</v>
      </c>
      <c r="J153" s="97"/>
      <c r="K153" s="97"/>
      <c r="L153" s="104" t="s">
        <v>302</v>
      </c>
      <c r="M153" s="97"/>
      <c r="N153" s="97"/>
      <c r="O153" s="104" t="s">
        <v>43</v>
      </c>
      <c r="P153" s="97"/>
      <c r="Q153" s="104"/>
      <c r="R153" s="97"/>
      <c r="S153" s="109" t="s">
        <v>200</v>
      </c>
      <c r="T153" s="97"/>
      <c r="U153" s="97"/>
      <c r="V153" s="97"/>
      <c r="W153" s="97"/>
      <c r="X153" s="97"/>
      <c r="Y153" s="97"/>
      <c r="Z153" s="97"/>
      <c r="AA153" s="104" t="s">
        <v>37</v>
      </c>
      <c r="AB153" s="97"/>
      <c r="AC153" s="97"/>
      <c r="AD153" s="97"/>
      <c r="AE153" s="97"/>
      <c r="AF153" s="104" t="s">
        <v>38</v>
      </c>
      <c r="AG153" s="97"/>
      <c r="AH153" s="97"/>
      <c r="AI153" s="75" t="s">
        <v>36</v>
      </c>
      <c r="AJ153" s="111" t="s">
        <v>248</v>
      </c>
      <c r="AK153" s="97"/>
      <c r="AL153" s="97"/>
      <c r="AM153" s="97"/>
      <c r="AN153" s="97"/>
      <c r="AO153" s="97"/>
      <c r="AP153" s="76">
        <v>524072299.76999998</v>
      </c>
      <c r="AQ153" s="76">
        <v>371438065.76999998</v>
      </c>
      <c r="AR153" s="76">
        <v>152634234</v>
      </c>
      <c r="AS153" s="118">
        <v>371438065.76999998</v>
      </c>
      <c r="AT153" s="97"/>
      <c r="AU153" s="116">
        <v>0</v>
      </c>
      <c r="AV153" s="97"/>
      <c r="AW153" s="76">
        <v>371438065.76999998</v>
      </c>
      <c r="AX153" s="77">
        <v>0</v>
      </c>
      <c r="AY153" s="77">
        <v>0</v>
      </c>
    </row>
    <row r="154" spans="1:51" x14ac:dyDescent="0.25">
      <c r="A154" s="104" t="s">
        <v>290</v>
      </c>
      <c r="B154" s="97"/>
      <c r="C154" s="104" t="s">
        <v>297</v>
      </c>
      <c r="D154" s="97"/>
      <c r="E154" s="104" t="s">
        <v>294</v>
      </c>
      <c r="F154" s="97"/>
      <c r="G154" s="104" t="s">
        <v>299</v>
      </c>
      <c r="H154" s="97"/>
      <c r="I154" s="104" t="s">
        <v>301</v>
      </c>
      <c r="J154" s="97"/>
      <c r="K154" s="97"/>
      <c r="L154" s="104" t="s">
        <v>304</v>
      </c>
      <c r="M154" s="97"/>
      <c r="N154" s="97"/>
      <c r="O154" s="104" t="s">
        <v>43</v>
      </c>
      <c r="P154" s="97"/>
      <c r="Q154" s="104"/>
      <c r="R154" s="97"/>
      <c r="S154" s="109" t="s">
        <v>202</v>
      </c>
      <c r="T154" s="97"/>
      <c r="U154" s="97"/>
      <c r="V154" s="97"/>
      <c r="W154" s="97"/>
      <c r="X154" s="97"/>
      <c r="Y154" s="97"/>
      <c r="Z154" s="97"/>
      <c r="AA154" s="104" t="s">
        <v>37</v>
      </c>
      <c r="AB154" s="97"/>
      <c r="AC154" s="97"/>
      <c r="AD154" s="97"/>
      <c r="AE154" s="97"/>
      <c r="AF154" s="104" t="s">
        <v>38</v>
      </c>
      <c r="AG154" s="97"/>
      <c r="AH154" s="97"/>
      <c r="AI154" s="75" t="s">
        <v>36</v>
      </c>
      <c r="AJ154" s="111" t="s">
        <v>248</v>
      </c>
      <c r="AK154" s="97"/>
      <c r="AL154" s="97"/>
      <c r="AM154" s="97"/>
      <c r="AN154" s="97"/>
      <c r="AO154" s="97"/>
      <c r="AP154" s="76">
        <v>88426508.5</v>
      </c>
      <c r="AQ154" s="76">
        <v>88426508.5</v>
      </c>
      <c r="AR154" s="77">
        <v>0</v>
      </c>
      <c r="AS154" s="118">
        <v>88426508.5</v>
      </c>
      <c r="AT154" s="97"/>
      <c r="AU154" s="116">
        <v>0</v>
      </c>
      <c r="AV154" s="97"/>
      <c r="AW154" s="76">
        <v>88426508.5</v>
      </c>
      <c r="AX154" s="77">
        <v>0</v>
      </c>
      <c r="AY154" s="77">
        <v>0</v>
      </c>
    </row>
    <row r="155" spans="1:51" x14ac:dyDescent="0.25">
      <c r="A155" s="104" t="s">
        <v>290</v>
      </c>
      <c r="B155" s="97"/>
      <c r="C155" s="104" t="s">
        <v>297</v>
      </c>
      <c r="D155" s="97"/>
      <c r="E155" s="104" t="s">
        <v>294</v>
      </c>
      <c r="F155" s="97"/>
      <c r="G155" s="104" t="s">
        <v>299</v>
      </c>
      <c r="H155" s="97"/>
      <c r="I155" s="104" t="s">
        <v>301</v>
      </c>
      <c r="J155" s="97"/>
      <c r="K155" s="97"/>
      <c r="L155" s="104" t="s">
        <v>306</v>
      </c>
      <c r="M155" s="97"/>
      <c r="N155" s="97"/>
      <c r="O155" s="104" t="s">
        <v>43</v>
      </c>
      <c r="P155" s="97"/>
      <c r="Q155" s="104"/>
      <c r="R155" s="97"/>
      <c r="S155" s="109" t="s">
        <v>204</v>
      </c>
      <c r="T155" s="97"/>
      <c r="U155" s="97"/>
      <c r="V155" s="97"/>
      <c r="W155" s="97"/>
      <c r="X155" s="97"/>
      <c r="Y155" s="97"/>
      <c r="Z155" s="97"/>
      <c r="AA155" s="104" t="s">
        <v>37</v>
      </c>
      <c r="AB155" s="97"/>
      <c r="AC155" s="97"/>
      <c r="AD155" s="97"/>
      <c r="AE155" s="97"/>
      <c r="AF155" s="104" t="s">
        <v>38</v>
      </c>
      <c r="AG155" s="97"/>
      <c r="AH155" s="97"/>
      <c r="AI155" s="75" t="s">
        <v>36</v>
      </c>
      <c r="AJ155" s="111" t="s">
        <v>248</v>
      </c>
      <c r="AK155" s="97"/>
      <c r="AL155" s="97"/>
      <c r="AM155" s="97"/>
      <c r="AN155" s="97"/>
      <c r="AO155" s="97"/>
      <c r="AP155" s="77">
        <v>0</v>
      </c>
      <c r="AQ155" s="77">
        <v>0</v>
      </c>
      <c r="AR155" s="77">
        <v>0</v>
      </c>
      <c r="AS155" s="116">
        <v>0</v>
      </c>
      <c r="AT155" s="97"/>
      <c r="AU155" s="116">
        <v>0</v>
      </c>
      <c r="AV155" s="97"/>
      <c r="AW155" s="77">
        <v>0</v>
      </c>
      <c r="AX155" s="77">
        <v>0</v>
      </c>
      <c r="AY155" s="77">
        <v>0</v>
      </c>
    </row>
    <row r="156" spans="1:51" x14ac:dyDescent="0.25">
      <c r="A156" s="104" t="s">
        <v>290</v>
      </c>
      <c r="B156" s="97"/>
      <c r="C156" s="104" t="s">
        <v>297</v>
      </c>
      <c r="D156" s="97"/>
      <c r="E156" s="104" t="s">
        <v>294</v>
      </c>
      <c r="F156" s="97"/>
      <c r="G156" s="104" t="s">
        <v>299</v>
      </c>
      <c r="H156" s="97"/>
      <c r="I156" s="104" t="s">
        <v>301</v>
      </c>
      <c r="J156" s="97"/>
      <c r="K156" s="97"/>
      <c r="L156" s="104" t="s">
        <v>310</v>
      </c>
      <c r="M156" s="97"/>
      <c r="N156" s="97"/>
      <c r="O156" s="104" t="s">
        <v>43</v>
      </c>
      <c r="P156" s="97"/>
      <c r="Q156" s="104"/>
      <c r="R156" s="97"/>
      <c r="S156" s="109" t="s">
        <v>214</v>
      </c>
      <c r="T156" s="97"/>
      <c r="U156" s="97"/>
      <c r="V156" s="97"/>
      <c r="W156" s="97"/>
      <c r="X156" s="97"/>
      <c r="Y156" s="97"/>
      <c r="Z156" s="97"/>
      <c r="AA156" s="104" t="s">
        <v>37</v>
      </c>
      <c r="AB156" s="97"/>
      <c r="AC156" s="97"/>
      <c r="AD156" s="97"/>
      <c r="AE156" s="97"/>
      <c r="AF156" s="104" t="s">
        <v>38</v>
      </c>
      <c r="AG156" s="97"/>
      <c r="AH156" s="97"/>
      <c r="AI156" s="75" t="s">
        <v>36</v>
      </c>
      <c r="AJ156" s="111" t="s">
        <v>248</v>
      </c>
      <c r="AK156" s="97"/>
      <c r="AL156" s="97"/>
      <c r="AM156" s="97"/>
      <c r="AN156" s="97"/>
      <c r="AO156" s="97"/>
      <c r="AP156" s="76">
        <v>189464893.88999999</v>
      </c>
      <c r="AQ156" s="76">
        <v>189464893.88999999</v>
      </c>
      <c r="AR156" s="77">
        <v>0</v>
      </c>
      <c r="AS156" s="118">
        <v>189464893.88999999</v>
      </c>
      <c r="AT156" s="97"/>
      <c r="AU156" s="116">
        <v>0</v>
      </c>
      <c r="AV156" s="97"/>
      <c r="AW156" s="76">
        <v>189464893.88999999</v>
      </c>
      <c r="AX156" s="77">
        <v>0</v>
      </c>
      <c r="AY156" s="77">
        <v>0</v>
      </c>
    </row>
    <row r="157" spans="1:51" x14ac:dyDescent="0.25">
      <c r="A157" s="104" t="s">
        <v>290</v>
      </c>
      <c r="B157" s="97"/>
      <c r="C157" s="104" t="s">
        <v>297</v>
      </c>
      <c r="D157" s="97"/>
      <c r="E157" s="104" t="s">
        <v>294</v>
      </c>
      <c r="F157" s="97"/>
      <c r="G157" s="104" t="s">
        <v>299</v>
      </c>
      <c r="H157" s="97"/>
      <c r="I157" s="104" t="s">
        <v>301</v>
      </c>
      <c r="J157" s="97"/>
      <c r="K157" s="97"/>
      <c r="L157" s="104" t="s">
        <v>312</v>
      </c>
      <c r="M157" s="97"/>
      <c r="N157" s="97"/>
      <c r="O157" s="104" t="s">
        <v>43</v>
      </c>
      <c r="P157" s="97"/>
      <c r="Q157" s="104"/>
      <c r="R157" s="97"/>
      <c r="S157" s="109" t="s">
        <v>216</v>
      </c>
      <c r="T157" s="97"/>
      <c r="U157" s="97"/>
      <c r="V157" s="97"/>
      <c r="W157" s="97"/>
      <c r="X157" s="97"/>
      <c r="Y157" s="97"/>
      <c r="Z157" s="97"/>
      <c r="AA157" s="104" t="s">
        <v>37</v>
      </c>
      <c r="AB157" s="97"/>
      <c r="AC157" s="97"/>
      <c r="AD157" s="97"/>
      <c r="AE157" s="97"/>
      <c r="AF157" s="104" t="s">
        <v>38</v>
      </c>
      <c r="AG157" s="97"/>
      <c r="AH157" s="97"/>
      <c r="AI157" s="75" t="s">
        <v>36</v>
      </c>
      <c r="AJ157" s="111" t="s">
        <v>248</v>
      </c>
      <c r="AK157" s="97"/>
      <c r="AL157" s="97"/>
      <c r="AM157" s="97"/>
      <c r="AN157" s="97"/>
      <c r="AO157" s="97"/>
      <c r="AP157" s="76">
        <v>27800000</v>
      </c>
      <c r="AQ157" s="76">
        <v>5300000</v>
      </c>
      <c r="AR157" s="76">
        <v>22500000</v>
      </c>
      <c r="AS157" s="118">
        <v>5300000</v>
      </c>
      <c r="AT157" s="97"/>
      <c r="AU157" s="116">
        <v>0</v>
      </c>
      <c r="AV157" s="97"/>
      <c r="AW157" s="76">
        <v>5300000</v>
      </c>
      <c r="AX157" s="77">
        <v>0</v>
      </c>
      <c r="AY157" s="77">
        <v>0</v>
      </c>
    </row>
    <row r="158" spans="1:51" x14ac:dyDescent="0.25">
      <c r="A158" s="61" t="s">
        <v>33</v>
      </c>
      <c r="B158" s="61" t="s">
        <v>33</v>
      </c>
      <c r="C158" s="61" t="s">
        <v>33</v>
      </c>
      <c r="D158" s="61" t="s">
        <v>33</v>
      </c>
      <c r="E158" s="61" t="s">
        <v>33</v>
      </c>
      <c r="F158" s="61" t="s">
        <v>33</v>
      </c>
      <c r="G158" s="61" t="s">
        <v>33</v>
      </c>
      <c r="H158" s="61" t="s">
        <v>33</v>
      </c>
      <c r="I158" s="61" t="s">
        <v>33</v>
      </c>
      <c r="J158" s="99" t="s">
        <v>33</v>
      </c>
      <c r="K158" s="97"/>
      <c r="L158" s="99" t="s">
        <v>33</v>
      </c>
      <c r="M158" s="97"/>
      <c r="N158" s="61" t="s">
        <v>33</v>
      </c>
      <c r="O158" s="61" t="s">
        <v>33</v>
      </c>
      <c r="P158" s="61" t="s">
        <v>33</v>
      </c>
      <c r="Q158" s="61" t="s">
        <v>33</v>
      </c>
      <c r="R158" s="61" t="s">
        <v>33</v>
      </c>
      <c r="S158" s="61" t="s">
        <v>33</v>
      </c>
      <c r="T158" s="61" t="s">
        <v>33</v>
      </c>
      <c r="U158" s="61" t="s">
        <v>33</v>
      </c>
      <c r="V158" s="61" t="s">
        <v>33</v>
      </c>
      <c r="W158" s="61" t="s">
        <v>33</v>
      </c>
      <c r="X158" s="61" t="s">
        <v>33</v>
      </c>
      <c r="Y158" s="61" t="s">
        <v>33</v>
      </c>
      <c r="Z158" s="61" t="s">
        <v>33</v>
      </c>
      <c r="AA158" s="99" t="s">
        <v>33</v>
      </c>
      <c r="AB158" s="97"/>
      <c r="AC158" s="99" t="s">
        <v>33</v>
      </c>
      <c r="AD158" s="97"/>
      <c r="AE158" s="61" t="s">
        <v>33</v>
      </c>
      <c r="AF158" s="61" t="s">
        <v>33</v>
      </c>
      <c r="AG158" s="61" t="s">
        <v>33</v>
      </c>
      <c r="AH158" s="61" t="s">
        <v>33</v>
      </c>
      <c r="AI158" s="61" t="s">
        <v>33</v>
      </c>
      <c r="AJ158" s="61" t="s">
        <v>33</v>
      </c>
      <c r="AK158" s="61" t="s">
        <v>33</v>
      </c>
      <c r="AL158" s="61" t="s">
        <v>33</v>
      </c>
      <c r="AM158" s="99" t="s">
        <v>33</v>
      </c>
      <c r="AN158" s="97"/>
      <c r="AO158" s="97"/>
      <c r="AP158" s="61" t="s">
        <v>33</v>
      </c>
      <c r="AQ158" s="61" t="s">
        <v>33</v>
      </c>
      <c r="AR158" s="61" t="s">
        <v>33</v>
      </c>
      <c r="AS158" s="99" t="s">
        <v>33</v>
      </c>
      <c r="AT158" s="97"/>
      <c r="AU158" s="99" t="s">
        <v>33</v>
      </c>
      <c r="AV158" s="97"/>
      <c r="AW158" s="61" t="s">
        <v>33</v>
      </c>
      <c r="AX158" s="61" t="s">
        <v>33</v>
      </c>
      <c r="AY158" s="61" t="s">
        <v>33</v>
      </c>
    </row>
    <row r="159" spans="1:51" x14ac:dyDescent="0.25">
      <c r="A159" s="105" t="s">
        <v>226</v>
      </c>
      <c r="B159" s="95"/>
      <c r="C159" s="95"/>
      <c r="D159" s="95"/>
      <c r="E159" s="95"/>
      <c r="F159" s="95"/>
      <c r="G159" s="94"/>
      <c r="H159" s="106" t="s">
        <v>314</v>
      </c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4"/>
      <c r="AP159" s="61" t="s">
        <v>33</v>
      </c>
      <c r="AQ159" s="61" t="s">
        <v>33</v>
      </c>
      <c r="AR159" s="61" t="s">
        <v>33</v>
      </c>
      <c r="AS159" s="99" t="s">
        <v>33</v>
      </c>
      <c r="AT159" s="97"/>
      <c r="AU159" s="99" t="s">
        <v>33</v>
      </c>
      <c r="AV159" s="97"/>
      <c r="AW159" s="61" t="s">
        <v>33</v>
      </c>
      <c r="AX159" s="61" t="s">
        <v>33</v>
      </c>
      <c r="AY159" s="61" t="s">
        <v>33</v>
      </c>
    </row>
    <row r="160" spans="1:51" ht="36" x14ac:dyDescent="0.25">
      <c r="A160" s="110" t="s">
        <v>228</v>
      </c>
      <c r="B160" s="94"/>
      <c r="C160" s="119" t="s">
        <v>229</v>
      </c>
      <c r="D160" s="94"/>
      <c r="E160" s="110" t="s">
        <v>230</v>
      </c>
      <c r="F160" s="94"/>
      <c r="G160" s="110" t="s">
        <v>231</v>
      </c>
      <c r="H160" s="94"/>
      <c r="I160" s="110" t="s">
        <v>232</v>
      </c>
      <c r="J160" s="95"/>
      <c r="K160" s="94"/>
      <c r="L160" s="110" t="s">
        <v>233</v>
      </c>
      <c r="M160" s="95"/>
      <c r="N160" s="94"/>
      <c r="O160" s="110" t="s">
        <v>234</v>
      </c>
      <c r="P160" s="94"/>
      <c r="Q160" s="110" t="s">
        <v>235</v>
      </c>
      <c r="R160" s="94"/>
      <c r="S160" s="110" t="s">
        <v>236</v>
      </c>
      <c r="T160" s="95"/>
      <c r="U160" s="95"/>
      <c r="V160" s="95"/>
      <c r="W160" s="95"/>
      <c r="X160" s="95"/>
      <c r="Y160" s="95"/>
      <c r="Z160" s="94"/>
      <c r="AA160" s="110" t="s">
        <v>10</v>
      </c>
      <c r="AB160" s="95"/>
      <c r="AC160" s="95"/>
      <c r="AD160" s="95"/>
      <c r="AE160" s="94"/>
      <c r="AF160" s="110" t="s">
        <v>11</v>
      </c>
      <c r="AG160" s="95"/>
      <c r="AH160" s="94"/>
      <c r="AI160" s="71" t="s">
        <v>237</v>
      </c>
      <c r="AJ160" s="110" t="s">
        <v>9</v>
      </c>
      <c r="AK160" s="95"/>
      <c r="AL160" s="95"/>
      <c r="AM160" s="95"/>
      <c r="AN160" s="95"/>
      <c r="AO160" s="94"/>
      <c r="AP160" s="71" t="s">
        <v>238</v>
      </c>
      <c r="AQ160" s="71" t="s">
        <v>239</v>
      </c>
      <c r="AR160" s="71" t="s">
        <v>240</v>
      </c>
      <c r="AS160" s="110" t="s">
        <v>241</v>
      </c>
      <c r="AT160" s="94"/>
      <c r="AU160" s="110" t="s">
        <v>242</v>
      </c>
      <c r="AV160" s="94"/>
      <c r="AW160" s="71" t="s">
        <v>243</v>
      </c>
      <c r="AX160" s="71" t="s">
        <v>244</v>
      </c>
      <c r="AY160" s="71" t="s">
        <v>245</v>
      </c>
    </row>
    <row r="161" spans="1:51" x14ac:dyDescent="0.25">
      <c r="A161" s="103" t="s">
        <v>246</v>
      </c>
      <c r="B161" s="97"/>
      <c r="C161" s="103"/>
      <c r="D161" s="97"/>
      <c r="E161" s="103"/>
      <c r="F161" s="97"/>
      <c r="G161" s="103"/>
      <c r="H161" s="97"/>
      <c r="I161" s="103"/>
      <c r="J161" s="97"/>
      <c r="K161" s="97"/>
      <c r="L161" s="103"/>
      <c r="M161" s="97"/>
      <c r="N161" s="97"/>
      <c r="O161" s="103"/>
      <c r="P161" s="97"/>
      <c r="Q161" s="103"/>
      <c r="R161" s="97"/>
      <c r="S161" s="108" t="s">
        <v>247</v>
      </c>
      <c r="T161" s="97"/>
      <c r="U161" s="97"/>
      <c r="V161" s="97"/>
      <c r="W161" s="97"/>
      <c r="X161" s="97"/>
      <c r="Y161" s="97"/>
      <c r="Z161" s="97"/>
      <c r="AA161" s="103" t="s">
        <v>37</v>
      </c>
      <c r="AB161" s="97"/>
      <c r="AC161" s="97"/>
      <c r="AD161" s="97"/>
      <c r="AE161" s="97"/>
      <c r="AF161" s="103" t="s">
        <v>38</v>
      </c>
      <c r="AG161" s="97"/>
      <c r="AH161" s="97"/>
      <c r="AI161" s="72" t="s">
        <v>36</v>
      </c>
      <c r="AJ161" s="107" t="s">
        <v>248</v>
      </c>
      <c r="AK161" s="97"/>
      <c r="AL161" s="97"/>
      <c r="AM161" s="97"/>
      <c r="AN161" s="97"/>
      <c r="AO161" s="97"/>
      <c r="AP161" s="74">
        <v>0</v>
      </c>
      <c r="AQ161" s="74">
        <v>0</v>
      </c>
      <c r="AR161" s="74">
        <v>0</v>
      </c>
      <c r="AS161" s="115">
        <v>0</v>
      </c>
      <c r="AT161" s="97"/>
      <c r="AU161" s="115">
        <v>0</v>
      </c>
      <c r="AV161" s="97"/>
      <c r="AW161" s="74">
        <v>0</v>
      </c>
      <c r="AX161" s="74">
        <v>0</v>
      </c>
      <c r="AY161" s="74">
        <v>0</v>
      </c>
    </row>
    <row r="162" spans="1:51" x14ac:dyDescent="0.25">
      <c r="A162" s="103" t="s">
        <v>246</v>
      </c>
      <c r="B162" s="97"/>
      <c r="C162" s="103" t="s">
        <v>43</v>
      </c>
      <c r="D162" s="97"/>
      <c r="E162" s="103"/>
      <c r="F162" s="97"/>
      <c r="G162" s="103"/>
      <c r="H162" s="97"/>
      <c r="I162" s="103"/>
      <c r="J162" s="97"/>
      <c r="K162" s="97"/>
      <c r="L162" s="103"/>
      <c r="M162" s="97"/>
      <c r="N162" s="97"/>
      <c r="O162" s="103"/>
      <c r="P162" s="97"/>
      <c r="Q162" s="103"/>
      <c r="R162" s="97"/>
      <c r="S162" s="108" t="s">
        <v>152</v>
      </c>
      <c r="T162" s="97"/>
      <c r="U162" s="97"/>
      <c r="V162" s="97"/>
      <c r="W162" s="97"/>
      <c r="X162" s="97"/>
      <c r="Y162" s="97"/>
      <c r="Z162" s="97"/>
      <c r="AA162" s="103" t="s">
        <v>37</v>
      </c>
      <c r="AB162" s="97"/>
      <c r="AC162" s="97"/>
      <c r="AD162" s="97"/>
      <c r="AE162" s="97"/>
      <c r="AF162" s="103" t="s">
        <v>38</v>
      </c>
      <c r="AG162" s="97"/>
      <c r="AH162" s="97"/>
      <c r="AI162" s="72" t="s">
        <v>36</v>
      </c>
      <c r="AJ162" s="107" t="s">
        <v>248</v>
      </c>
      <c r="AK162" s="97"/>
      <c r="AL162" s="97"/>
      <c r="AM162" s="97"/>
      <c r="AN162" s="97"/>
      <c r="AO162" s="97"/>
      <c r="AP162" s="74">
        <v>0</v>
      </c>
      <c r="AQ162" s="74">
        <v>0</v>
      </c>
      <c r="AR162" s="74">
        <v>0</v>
      </c>
      <c r="AS162" s="115">
        <v>0</v>
      </c>
      <c r="AT162" s="97"/>
      <c r="AU162" s="115">
        <v>0</v>
      </c>
      <c r="AV162" s="97"/>
      <c r="AW162" s="74">
        <v>0</v>
      </c>
      <c r="AX162" s="74">
        <v>0</v>
      </c>
      <c r="AY162" s="74">
        <v>0</v>
      </c>
    </row>
    <row r="163" spans="1:51" x14ac:dyDescent="0.25">
      <c r="A163" s="103" t="s">
        <v>246</v>
      </c>
      <c r="B163" s="97"/>
      <c r="C163" s="103" t="s">
        <v>43</v>
      </c>
      <c r="D163" s="97"/>
      <c r="E163" s="103" t="s">
        <v>43</v>
      </c>
      <c r="F163" s="97"/>
      <c r="G163" s="103"/>
      <c r="H163" s="97"/>
      <c r="I163" s="103"/>
      <c r="J163" s="97"/>
      <c r="K163" s="97"/>
      <c r="L163" s="103"/>
      <c r="M163" s="97"/>
      <c r="N163" s="97"/>
      <c r="O163" s="103"/>
      <c r="P163" s="97"/>
      <c r="Q163" s="103"/>
      <c r="R163" s="97"/>
      <c r="S163" s="108" t="s">
        <v>271</v>
      </c>
      <c r="T163" s="97"/>
      <c r="U163" s="97"/>
      <c r="V163" s="97"/>
      <c r="W163" s="97"/>
      <c r="X163" s="97"/>
      <c r="Y163" s="97"/>
      <c r="Z163" s="97"/>
      <c r="AA163" s="103" t="s">
        <v>37</v>
      </c>
      <c r="AB163" s="97"/>
      <c r="AC163" s="97"/>
      <c r="AD163" s="97"/>
      <c r="AE163" s="97"/>
      <c r="AF163" s="103" t="s">
        <v>38</v>
      </c>
      <c r="AG163" s="97"/>
      <c r="AH163" s="97"/>
      <c r="AI163" s="72" t="s">
        <v>36</v>
      </c>
      <c r="AJ163" s="107" t="s">
        <v>248</v>
      </c>
      <c r="AK163" s="97"/>
      <c r="AL163" s="97"/>
      <c r="AM163" s="97"/>
      <c r="AN163" s="97"/>
      <c r="AO163" s="97"/>
      <c r="AP163" s="74">
        <v>0</v>
      </c>
      <c r="AQ163" s="74">
        <v>0</v>
      </c>
      <c r="AR163" s="74">
        <v>0</v>
      </c>
      <c r="AS163" s="115">
        <v>0</v>
      </c>
      <c r="AT163" s="97"/>
      <c r="AU163" s="115">
        <v>0</v>
      </c>
      <c r="AV163" s="97"/>
      <c r="AW163" s="74">
        <v>0</v>
      </c>
      <c r="AX163" s="74">
        <v>0</v>
      </c>
      <c r="AY163" s="74">
        <v>0</v>
      </c>
    </row>
    <row r="164" spans="1:51" x14ac:dyDescent="0.25">
      <c r="A164" s="103" t="s">
        <v>246</v>
      </c>
      <c r="B164" s="97"/>
      <c r="C164" s="103" t="s">
        <v>43</v>
      </c>
      <c r="D164" s="97"/>
      <c r="E164" s="103" t="s">
        <v>43</v>
      </c>
      <c r="F164" s="97"/>
      <c r="G164" s="103" t="s">
        <v>43</v>
      </c>
      <c r="H164" s="97"/>
      <c r="I164" s="103"/>
      <c r="J164" s="97"/>
      <c r="K164" s="97"/>
      <c r="L164" s="103"/>
      <c r="M164" s="97"/>
      <c r="N164" s="97"/>
      <c r="O164" s="103"/>
      <c r="P164" s="97"/>
      <c r="Q164" s="103"/>
      <c r="R164" s="97"/>
      <c r="S164" s="108" t="s">
        <v>276</v>
      </c>
      <c r="T164" s="97"/>
      <c r="U164" s="97"/>
      <c r="V164" s="97"/>
      <c r="W164" s="97"/>
      <c r="X164" s="97"/>
      <c r="Y164" s="97"/>
      <c r="Z164" s="97"/>
      <c r="AA164" s="103" t="s">
        <v>37</v>
      </c>
      <c r="AB164" s="97"/>
      <c r="AC164" s="97"/>
      <c r="AD164" s="97"/>
      <c r="AE164" s="97"/>
      <c r="AF164" s="103" t="s">
        <v>38</v>
      </c>
      <c r="AG164" s="97"/>
      <c r="AH164" s="97"/>
      <c r="AI164" s="72" t="s">
        <v>36</v>
      </c>
      <c r="AJ164" s="107" t="s">
        <v>248</v>
      </c>
      <c r="AK164" s="97"/>
      <c r="AL164" s="97"/>
      <c r="AM164" s="97"/>
      <c r="AN164" s="97"/>
      <c r="AO164" s="97"/>
      <c r="AP164" s="74">
        <v>0</v>
      </c>
      <c r="AQ164" s="74">
        <v>0</v>
      </c>
      <c r="AR164" s="74">
        <v>0</v>
      </c>
      <c r="AS164" s="115">
        <v>0</v>
      </c>
      <c r="AT164" s="97"/>
      <c r="AU164" s="115">
        <v>0</v>
      </c>
      <c r="AV164" s="97"/>
      <c r="AW164" s="74">
        <v>0</v>
      </c>
      <c r="AX164" s="74">
        <v>0</v>
      </c>
      <c r="AY164" s="74">
        <v>0</v>
      </c>
    </row>
    <row r="165" spans="1:51" x14ac:dyDescent="0.25">
      <c r="A165" s="103" t="s">
        <v>246</v>
      </c>
      <c r="B165" s="97"/>
      <c r="C165" s="103" t="s">
        <v>43</v>
      </c>
      <c r="D165" s="97"/>
      <c r="E165" s="103" t="s">
        <v>43</v>
      </c>
      <c r="F165" s="97"/>
      <c r="G165" s="103" t="s">
        <v>43</v>
      </c>
      <c r="H165" s="97"/>
      <c r="I165" s="103" t="s">
        <v>259</v>
      </c>
      <c r="J165" s="97"/>
      <c r="K165" s="97"/>
      <c r="L165" s="103"/>
      <c r="M165" s="97"/>
      <c r="N165" s="97"/>
      <c r="O165" s="103"/>
      <c r="P165" s="97"/>
      <c r="Q165" s="103"/>
      <c r="R165" s="97"/>
      <c r="S165" s="108" t="s">
        <v>280</v>
      </c>
      <c r="T165" s="97"/>
      <c r="U165" s="97"/>
      <c r="V165" s="97"/>
      <c r="W165" s="97"/>
      <c r="X165" s="97"/>
      <c r="Y165" s="97"/>
      <c r="Z165" s="97"/>
      <c r="AA165" s="103" t="s">
        <v>37</v>
      </c>
      <c r="AB165" s="97"/>
      <c r="AC165" s="97"/>
      <c r="AD165" s="97"/>
      <c r="AE165" s="97"/>
      <c r="AF165" s="103" t="s">
        <v>38</v>
      </c>
      <c r="AG165" s="97"/>
      <c r="AH165" s="97"/>
      <c r="AI165" s="72" t="s">
        <v>36</v>
      </c>
      <c r="AJ165" s="107" t="s">
        <v>248</v>
      </c>
      <c r="AK165" s="97"/>
      <c r="AL165" s="97"/>
      <c r="AM165" s="97"/>
      <c r="AN165" s="97"/>
      <c r="AO165" s="97"/>
      <c r="AP165" s="74">
        <v>0</v>
      </c>
      <c r="AQ165" s="74">
        <v>0</v>
      </c>
      <c r="AR165" s="74">
        <v>0</v>
      </c>
      <c r="AS165" s="115">
        <v>0</v>
      </c>
      <c r="AT165" s="97"/>
      <c r="AU165" s="115">
        <v>0</v>
      </c>
      <c r="AV165" s="97"/>
      <c r="AW165" s="74">
        <v>0</v>
      </c>
      <c r="AX165" s="74">
        <v>0</v>
      </c>
      <c r="AY165" s="74">
        <v>0</v>
      </c>
    </row>
    <row r="166" spans="1:51" x14ac:dyDescent="0.25">
      <c r="A166" s="104" t="s">
        <v>246</v>
      </c>
      <c r="B166" s="97"/>
      <c r="C166" s="104" t="s">
        <v>43</v>
      </c>
      <c r="D166" s="97"/>
      <c r="E166" s="104" t="s">
        <v>43</v>
      </c>
      <c r="F166" s="97"/>
      <c r="G166" s="104" t="s">
        <v>43</v>
      </c>
      <c r="H166" s="97"/>
      <c r="I166" s="104" t="s">
        <v>259</v>
      </c>
      <c r="J166" s="97"/>
      <c r="K166" s="97"/>
      <c r="L166" s="104" t="s">
        <v>255</v>
      </c>
      <c r="M166" s="97"/>
      <c r="N166" s="97"/>
      <c r="O166" s="104"/>
      <c r="P166" s="97"/>
      <c r="Q166" s="104"/>
      <c r="R166" s="97"/>
      <c r="S166" s="109" t="s">
        <v>136</v>
      </c>
      <c r="T166" s="97"/>
      <c r="U166" s="97"/>
      <c r="V166" s="97"/>
      <c r="W166" s="97"/>
      <c r="X166" s="97"/>
      <c r="Y166" s="97"/>
      <c r="Z166" s="97"/>
      <c r="AA166" s="104" t="s">
        <v>37</v>
      </c>
      <c r="AB166" s="97"/>
      <c r="AC166" s="97"/>
      <c r="AD166" s="97"/>
      <c r="AE166" s="97"/>
      <c r="AF166" s="104" t="s">
        <v>38</v>
      </c>
      <c r="AG166" s="97"/>
      <c r="AH166" s="97"/>
      <c r="AI166" s="75" t="s">
        <v>36</v>
      </c>
      <c r="AJ166" s="111" t="s">
        <v>248</v>
      </c>
      <c r="AK166" s="97"/>
      <c r="AL166" s="97"/>
      <c r="AM166" s="97"/>
      <c r="AN166" s="97"/>
      <c r="AO166" s="97"/>
      <c r="AP166" s="77">
        <v>0</v>
      </c>
      <c r="AQ166" s="77">
        <v>0</v>
      </c>
      <c r="AR166" s="77">
        <v>0</v>
      </c>
      <c r="AS166" s="116">
        <v>0</v>
      </c>
      <c r="AT166" s="97"/>
      <c r="AU166" s="116">
        <v>0</v>
      </c>
      <c r="AV166" s="97"/>
      <c r="AW166" s="77">
        <v>0</v>
      </c>
      <c r="AX166" s="77">
        <v>0</v>
      </c>
      <c r="AY166" s="77">
        <v>0</v>
      </c>
    </row>
    <row r="167" spans="1:51" x14ac:dyDescent="0.25">
      <c r="A167" s="104" t="s">
        <v>246</v>
      </c>
      <c r="B167" s="97"/>
      <c r="C167" s="104" t="s">
        <v>43</v>
      </c>
      <c r="D167" s="97"/>
      <c r="E167" s="104" t="s">
        <v>43</v>
      </c>
      <c r="F167" s="97"/>
      <c r="G167" s="104" t="s">
        <v>43</v>
      </c>
      <c r="H167" s="97"/>
      <c r="I167" s="104" t="s">
        <v>259</v>
      </c>
      <c r="J167" s="97"/>
      <c r="K167" s="97"/>
      <c r="L167" s="104" t="s">
        <v>256</v>
      </c>
      <c r="M167" s="97"/>
      <c r="N167" s="97"/>
      <c r="O167" s="104"/>
      <c r="P167" s="97"/>
      <c r="Q167" s="104"/>
      <c r="R167" s="97"/>
      <c r="S167" s="109" t="s">
        <v>139</v>
      </c>
      <c r="T167" s="97"/>
      <c r="U167" s="97"/>
      <c r="V167" s="97"/>
      <c r="W167" s="97"/>
      <c r="X167" s="97"/>
      <c r="Y167" s="97"/>
      <c r="Z167" s="97"/>
      <c r="AA167" s="104" t="s">
        <v>37</v>
      </c>
      <c r="AB167" s="97"/>
      <c r="AC167" s="97"/>
      <c r="AD167" s="97"/>
      <c r="AE167" s="97"/>
      <c r="AF167" s="104" t="s">
        <v>38</v>
      </c>
      <c r="AG167" s="97"/>
      <c r="AH167" s="97"/>
      <c r="AI167" s="75" t="s">
        <v>36</v>
      </c>
      <c r="AJ167" s="111" t="s">
        <v>248</v>
      </c>
      <c r="AK167" s="97"/>
      <c r="AL167" s="97"/>
      <c r="AM167" s="97"/>
      <c r="AN167" s="97"/>
      <c r="AO167" s="97"/>
      <c r="AP167" s="77">
        <v>0</v>
      </c>
      <c r="AQ167" s="77">
        <v>0</v>
      </c>
      <c r="AR167" s="77">
        <v>0</v>
      </c>
      <c r="AS167" s="116">
        <v>0</v>
      </c>
      <c r="AT167" s="97"/>
      <c r="AU167" s="116">
        <v>0</v>
      </c>
      <c r="AV167" s="97"/>
      <c r="AW167" s="77">
        <v>0</v>
      </c>
      <c r="AX167" s="77">
        <v>0</v>
      </c>
      <c r="AY167" s="77">
        <v>0</v>
      </c>
    </row>
    <row r="168" spans="1:51" x14ac:dyDescent="0.25">
      <c r="A168" s="103" t="s">
        <v>290</v>
      </c>
      <c r="B168" s="97"/>
      <c r="C168" s="103"/>
      <c r="D168" s="97"/>
      <c r="E168" s="103"/>
      <c r="F168" s="97"/>
      <c r="G168" s="103"/>
      <c r="H168" s="97"/>
      <c r="I168" s="103"/>
      <c r="J168" s="97"/>
      <c r="K168" s="97"/>
      <c r="L168" s="103"/>
      <c r="M168" s="97"/>
      <c r="N168" s="97"/>
      <c r="O168" s="103"/>
      <c r="P168" s="97"/>
      <c r="Q168" s="103"/>
      <c r="R168" s="97"/>
      <c r="S168" s="108" t="s">
        <v>291</v>
      </c>
      <c r="T168" s="97"/>
      <c r="U168" s="97"/>
      <c r="V168" s="97"/>
      <c r="W168" s="97"/>
      <c r="X168" s="97"/>
      <c r="Y168" s="97"/>
      <c r="Z168" s="97"/>
      <c r="AA168" s="103" t="s">
        <v>37</v>
      </c>
      <c r="AB168" s="97"/>
      <c r="AC168" s="97"/>
      <c r="AD168" s="97"/>
      <c r="AE168" s="97"/>
      <c r="AF168" s="103" t="s">
        <v>38</v>
      </c>
      <c r="AG168" s="97"/>
      <c r="AH168" s="97"/>
      <c r="AI168" s="72" t="s">
        <v>36</v>
      </c>
      <c r="AJ168" s="107" t="s">
        <v>248</v>
      </c>
      <c r="AK168" s="97"/>
      <c r="AL168" s="97"/>
      <c r="AM168" s="97"/>
      <c r="AN168" s="97"/>
      <c r="AO168" s="97"/>
      <c r="AP168" s="73">
        <v>1932908966.5</v>
      </c>
      <c r="AQ168" s="73">
        <v>1932908966.5</v>
      </c>
      <c r="AR168" s="74">
        <v>0</v>
      </c>
      <c r="AS168" s="117">
        <v>1932908966.5</v>
      </c>
      <c r="AT168" s="97"/>
      <c r="AU168" s="115">
        <v>0</v>
      </c>
      <c r="AV168" s="97"/>
      <c r="AW168" s="73">
        <v>1932908966.5</v>
      </c>
      <c r="AX168" s="74">
        <v>0</v>
      </c>
      <c r="AY168" s="74">
        <v>0</v>
      </c>
    </row>
    <row r="169" spans="1:51" x14ac:dyDescent="0.25">
      <c r="A169" s="103" t="s">
        <v>290</v>
      </c>
      <c r="B169" s="97"/>
      <c r="C169" s="103" t="s">
        <v>297</v>
      </c>
      <c r="D169" s="97"/>
      <c r="E169" s="103"/>
      <c r="F169" s="97"/>
      <c r="G169" s="103"/>
      <c r="H169" s="97"/>
      <c r="I169" s="103"/>
      <c r="J169" s="97"/>
      <c r="K169" s="97"/>
      <c r="L169" s="103"/>
      <c r="M169" s="97"/>
      <c r="N169" s="97"/>
      <c r="O169" s="103"/>
      <c r="P169" s="97"/>
      <c r="Q169" s="103"/>
      <c r="R169" s="97"/>
      <c r="S169" s="108" t="s">
        <v>298</v>
      </c>
      <c r="T169" s="97"/>
      <c r="U169" s="97"/>
      <c r="V169" s="97"/>
      <c r="W169" s="97"/>
      <c r="X169" s="97"/>
      <c r="Y169" s="97"/>
      <c r="Z169" s="97"/>
      <c r="AA169" s="103" t="s">
        <v>37</v>
      </c>
      <c r="AB169" s="97"/>
      <c r="AC169" s="97"/>
      <c r="AD169" s="97"/>
      <c r="AE169" s="97"/>
      <c r="AF169" s="103" t="s">
        <v>38</v>
      </c>
      <c r="AG169" s="97"/>
      <c r="AH169" s="97"/>
      <c r="AI169" s="72" t="s">
        <v>36</v>
      </c>
      <c r="AJ169" s="107" t="s">
        <v>248</v>
      </c>
      <c r="AK169" s="97"/>
      <c r="AL169" s="97"/>
      <c r="AM169" s="97"/>
      <c r="AN169" s="97"/>
      <c r="AO169" s="97"/>
      <c r="AP169" s="73">
        <v>1932908966.5</v>
      </c>
      <c r="AQ169" s="73">
        <v>1932908966.5</v>
      </c>
      <c r="AR169" s="74">
        <v>0</v>
      </c>
      <c r="AS169" s="117">
        <v>1932908966.5</v>
      </c>
      <c r="AT169" s="97"/>
      <c r="AU169" s="115">
        <v>0</v>
      </c>
      <c r="AV169" s="97"/>
      <c r="AW169" s="73">
        <v>1932908966.5</v>
      </c>
      <c r="AX169" s="74">
        <v>0</v>
      </c>
      <c r="AY169" s="74">
        <v>0</v>
      </c>
    </row>
    <row r="170" spans="1:51" x14ac:dyDescent="0.25">
      <c r="A170" s="103" t="s">
        <v>290</v>
      </c>
      <c r="B170" s="97"/>
      <c r="C170" s="103" t="s">
        <v>297</v>
      </c>
      <c r="D170" s="97"/>
      <c r="E170" s="103" t="s">
        <v>294</v>
      </c>
      <c r="F170" s="97"/>
      <c r="G170" s="103"/>
      <c r="H170" s="97"/>
      <c r="I170" s="103"/>
      <c r="J170" s="97"/>
      <c r="K170" s="97"/>
      <c r="L170" s="103"/>
      <c r="M170" s="97"/>
      <c r="N170" s="97"/>
      <c r="O170" s="103"/>
      <c r="P170" s="97"/>
      <c r="Q170" s="103"/>
      <c r="R170" s="97"/>
      <c r="S170" s="108" t="s">
        <v>295</v>
      </c>
      <c r="T170" s="97"/>
      <c r="U170" s="97"/>
      <c r="V170" s="97"/>
      <c r="W170" s="97"/>
      <c r="X170" s="97"/>
      <c r="Y170" s="97"/>
      <c r="Z170" s="97"/>
      <c r="AA170" s="103" t="s">
        <v>37</v>
      </c>
      <c r="AB170" s="97"/>
      <c r="AC170" s="97"/>
      <c r="AD170" s="97"/>
      <c r="AE170" s="97"/>
      <c r="AF170" s="103" t="s">
        <v>38</v>
      </c>
      <c r="AG170" s="97"/>
      <c r="AH170" s="97"/>
      <c r="AI170" s="72" t="s">
        <v>36</v>
      </c>
      <c r="AJ170" s="107" t="s">
        <v>248</v>
      </c>
      <c r="AK170" s="97"/>
      <c r="AL170" s="97"/>
      <c r="AM170" s="97"/>
      <c r="AN170" s="97"/>
      <c r="AO170" s="97"/>
      <c r="AP170" s="73">
        <v>1932908966.5</v>
      </c>
      <c r="AQ170" s="73">
        <v>1932908966.5</v>
      </c>
      <c r="AR170" s="74">
        <v>0</v>
      </c>
      <c r="AS170" s="117">
        <v>1932908966.5</v>
      </c>
      <c r="AT170" s="97"/>
      <c r="AU170" s="115">
        <v>0</v>
      </c>
      <c r="AV170" s="97"/>
      <c r="AW170" s="73">
        <v>1932908966.5</v>
      </c>
      <c r="AX170" s="74">
        <v>0</v>
      </c>
      <c r="AY170" s="74">
        <v>0</v>
      </c>
    </row>
    <row r="171" spans="1:51" x14ac:dyDescent="0.25">
      <c r="A171" s="103" t="s">
        <v>290</v>
      </c>
      <c r="B171" s="97"/>
      <c r="C171" s="103" t="s">
        <v>297</v>
      </c>
      <c r="D171" s="97"/>
      <c r="E171" s="103" t="s">
        <v>294</v>
      </c>
      <c r="F171" s="97"/>
      <c r="G171" s="103" t="s">
        <v>299</v>
      </c>
      <c r="H171" s="97"/>
      <c r="I171" s="103"/>
      <c r="J171" s="97"/>
      <c r="K171" s="97"/>
      <c r="L171" s="103"/>
      <c r="M171" s="97"/>
      <c r="N171" s="97"/>
      <c r="O171" s="103"/>
      <c r="P171" s="97"/>
      <c r="Q171" s="103"/>
      <c r="R171" s="97"/>
      <c r="S171" s="108" t="s">
        <v>300</v>
      </c>
      <c r="T171" s="97"/>
      <c r="U171" s="97"/>
      <c r="V171" s="97"/>
      <c r="W171" s="97"/>
      <c r="X171" s="97"/>
      <c r="Y171" s="97"/>
      <c r="Z171" s="97"/>
      <c r="AA171" s="103" t="s">
        <v>37</v>
      </c>
      <c r="AB171" s="97"/>
      <c r="AC171" s="97"/>
      <c r="AD171" s="97"/>
      <c r="AE171" s="97"/>
      <c r="AF171" s="103" t="s">
        <v>38</v>
      </c>
      <c r="AG171" s="97"/>
      <c r="AH171" s="97"/>
      <c r="AI171" s="72" t="s">
        <v>36</v>
      </c>
      <c r="AJ171" s="107" t="s">
        <v>248</v>
      </c>
      <c r="AK171" s="97"/>
      <c r="AL171" s="97"/>
      <c r="AM171" s="97"/>
      <c r="AN171" s="97"/>
      <c r="AO171" s="97"/>
      <c r="AP171" s="73">
        <v>1932908966.5</v>
      </c>
      <c r="AQ171" s="73">
        <v>1932908966.5</v>
      </c>
      <c r="AR171" s="74">
        <v>0</v>
      </c>
      <c r="AS171" s="117">
        <v>1932908966.5</v>
      </c>
      <c r="AT171" s="97"/>
      <c r="AU171" s="115">
        <v>0</v>
      </c>
      <c r="AV171" s="97"/>
      <c r="AW171" s="73">
        <v>1932908966.5</v>
      </c>
      <c r="AX171" s="74">
        <v>0</v>
      </c>
      <c r="AY171" s="74">
        <v>0</v>
      </c>
    </row>
    <row r="172" spans="1:51" x14ac:dyDescent="0.25">
      <c r="A172" s="103" t="s">
        <v>290</v>
      </c>
      <c r="B172" s="97"/>
      <c r="C172" s="103" t="s">
        <v>297</v>
      </c>
      <c r="D172" s="97"/>
      <c r="E172" s="103" t="s">
        <v>294</v>
      </c>
      <c r="F172" s="97"/>
      <c r="G172" s="103" t="s">
        <v>299</v>
      </c>
      <c r="H172" s="97"/>
      <c r="I172" s="103" t="s">
        <v>301</v>
      </c>
      <c r="J172" s="97"/>
      <c r="K172" s="97"/>
      <c r="L172" s="103"/>
      <c r="M172" s="97"/>
      <c r="N172" s="97"/>
      <c r="O172" s="103"/>
      <c r="P172" s="97"/>
      <c r="Q172" s="103"/>
      <c r="R172" s="97"/>
      <c r="S172" s="108" t="s">
        <v>198</v>
      </c>
      <c r="T172" s="97"/>
      <c r="U172" s="97"/>
      <c r="V172" s="97"/>
      <c r="W172" s="97"/>
      <c r="X172" s="97"/>
      <c r="Y172" s="97"/>
      <c r="Z172" s="97"/>
      <c r="AA172" s="103" t="s">
        <v>37</v>
      </c>
      <c r="AB172" s="97"/>
      <c r="AC172" s="97"/>
      <c r="AD172" s="97"/>
      <c r="AE172" s="97"/>
      <c r="AF172" s="103" t="s">
        <v>38</v>
      </c>
      <c r="AG172" s="97"/>
      <c r="AH172" s="97"/>
      <c r="AI172" s="72" t="s">
        <v>36</v>
      </c>
      <c r="AJ172" s="107" t="s">
        <v>248</v>
      </c>
      <c r="AK172" s="97"/>
      <c r="AL172" s="97"/>
      <c r="AM172" s="97"/>
      <c r="AN172" s="97"/>
      <c r="AO172" s="97"/>
      <c r="AP172" s="73">
        <v>1932908966.5</v>
      </c>
      <c r="AQ172" s="73">
        <v>1932908966.5</v>
      </c>
      <c r="AR172" s="74">
        <v>0</v>
      </c>
      <c r="AS172" s="117">
        <v>1932908966.5</v>
      </c>
      <c r="AT172" s="97"/>
      <c r="AU172" s="115">
        <v>0</v>
      </c>
      <c r="AV172" s="97"/>
      <c r="AW172" s="73">
        <v>1932908966.5</v>
      </c>
      <c r="AX172" s="74">
        <v>0</v>
      </c>
      <c r="AY172" s="74">
        <v>0</v>
      </c>
    </row>
    <row r="173" spans="1:51" x14ac:dyDescent="0.25">
      <c r="A173" s="103" t="s">
        <v>290</v>
      </c>
      <c r="B173" s="97"/>
      <c r="C173" s="103" t="s">
        <v>297</v>
      </c>
      <c r="D173" s="97"/>
      <c r="E173" s="103" t="s">
        <v>294</v>
      </c>
      <c r="F173" s="97"/>
      <c r="G173" s="103" t="s">
        <v>299</v>
      </c>
      <c r="H173" s="97"/>
      <c r="I173" s="103" t="s">
        <v>301</v>
      </c>
      <c r="J173" s="97"/>
      <c r="K173" s="97"/>
      <c r="L173" s="103" t="s">
        <v>315</v>
      </c>
      <c r="M173" s="97"/>
      <c r="N173" s="97"/>
      <c r="O173" s="103"/>
      <c r="P173" s="97"/>
      <c r="Q173" s="103"/>
      <c r="R173" s="97"/>
      <c r="S173" s="108" t="s">
        <v>316</v>
      </c>
      <c r="T173" s="97"/>
      <c r="U173" s="97"/>
      <c r="V173" s="97"/>
      <c r="W173" s="97"/>
      <c r="X173" s="97"/>
      <c r="Y173" s="97"/>
      <c r="Z173" s="97"/>
      <c r="AA173" s="103" t="s">
        <v>37</v>
      </c>
      <c r="AB173" s="97"/>
      <c r="AC173" s="97"/>
      <c r="AD173" s="97"/>
      <c r="AE173" s="97"/>
      <c r="AF173" s="103" t="s">
        <v>38</v>
      </c>
      <c r="AG173" s="97"/>
      <c r="AH173" s="97"/>
      <c r="AI173" s="72" t="s">
        <v>36</v>
      </c>
      <c r="AJ173" s="107" t="s">
        <v>248</v>
      </c>
      <c r="AK173" s="97"/>
      <c r="AL173" s="97"/>
      <c r="AM173" s="97"/>
      <c r="AN173" s="97"/>
      <c r="AO173" s="97"/>
      <c r="AP173" s="73">
        <v>1932908966.5</v>
      </c>
      <c r="AQ173" s="73">
        <v>1932908966.5</v>
      </c>
      <c r="AR173" s="74">
        <v>0</v>
      </c>
      <c r="AS173" s="117">
        <v>1932908966.5</v>
      </c>
      <c r="AT173" s="97"/>
      <c r="AU173" s="115">
        <v>0</v>
      </c>
      <c r="AV173" s="97"/>
      <c r="AW173" s="73">
        <v>1932908966.5</v>
      </c>
      <c r="AX173" s="74">
        <v>0</v>
      </c>
      <c r="AY173" s="74">
        <v>0</v>
      </c>
    </row>
    <row r="174" spans="1:51" x14ac:dyDescent="0.25">
      <c r="A174" s="104" t="s">
        <v>290</v>
      </c>
      <c r="B174" s="97"/>
      <c r="C174" s="104" t="s">
        <v>297</v>
      </c>
      <c r="D174" s="97"/>
      <c r="E174" s="104" t="s">
        <v>294</v>
      </c>
      <c r="F174" s="97"/>
      <c r="G174" s="104" t="s">
        <v>299</v>
      </c>
      <c r="H174" s="97"/>
      <c r="I174" s="104" t="s">
        <v>301</v>
      </c>
      <c r="J174" s="97"/>
      <c r="K174" s="97"/>
      <c r="L174" s="104" t="s">
        <v>315</v>
      </c>
      <c r="M174" s="97"/>
      <c r="N174" s="97"/>
      <c r="O174" s="104" t="s">
        <v>43</v>
      </c>
      <c r="P174" s="97"/>
      <c r="Q174" s="104"/>
      <c r="R174" s="97"/>
      <c r="S174" s="109" t="s">
        <v>212</v>
      </c>
      <c r="T174" s="97"/>
      <c r="U174" s="97"/>
      <c r="V174" s="97"/>
      <c r="W174" s="97"/>
      <c r="X174" s="97"/>
      <c r="Y174" s="97"/>
      <c r="Z174" s="97"/>
      <c r="AA174" s="104" t="s">
        <v>37</v>
      </c>
      <c r="AB174" s="97"/>
      <c r="AC174" s="97"/>
      <c r="AD174" s="97"/>
      <c r="AE174" s="97"/>
      <c r="AF174" s="104" t="s">
        <v>38</v>
      </c>
      <c r="AG174" s="97"/>
      <c r="AH174" s="97"/>
      <c r="AI174" s="75" t="s">
        <v>36</v>
      </c>
      <c r="AJ174" s="111" t="s">
        <v>248</v>
      </c>
      <c r="AK174" s="97"/>
      <c r="AL174" s="97"/>
      <c r="AM174" s="97"/>
      <c r="AN174" s="97"/>
      <c r="AO174" s="97"/>
      <c r="AP174" s="76">
        <v>1932908966.5</v>
      </c>
      <c r="AQ174" s="76">
        <v>1932908966.5</v>
      </c>
      <c r="AR174" s="77">
        <v>0</v>
      </c>
      <c r="AS174" s="118">
        <v>1932908966.5</v>
      </c>
      <c r="AT174" s="97"/>
      <c r="AU174" s="116">
        <v>0</v>
      </c>
      <c r="AV174" s="97"/>
      <c r="AW174" s="76">
        <v>1932908966.5</v>
      </c>
      <c r="AX174" s="77">
        <v>0</v>
      </c>
      <c r="AY174" s="77">
        <v>0</v>
      </c>
    </row>
    <row r="175" spans="1:51" x14ac:dyDescent="0.25">
      <c r="A175" s="61" t="s">
        <v>33</v>
      </c>
      <c r="B175" s="61" t="s">
        <v>33</v>
      </c>
      <c r="C175" s="61" t="s">
        <v>33</v>
      </c>
      <c r="D175" s="61" t="s">
        <v>33</v>
      </c>
      <c r="E175" s="61" t="s">
        <v>33</v>
      </c>
      <c r="F175" s="61" t="s">
        <v>33</v>
      </c>
      <c r="G175" s="61" t="s">
        <v>33</v>
      </c>
      <c r="H175" s="61" t="s">
        <v>33</v>
      </c>
      <c r="I175" s="61" t="s">
        <v>33</v>
      </c>
      <c r="J175" s="99" t="s">
        <v>33</v>
      </c>
      <c r="K175" s="97"/>
      <c r="L175" s="99" t="s">
        <v>33</v>
      </c>
      <c r="M175" s="97"/>
      <c r="N175" s="61" t="s">
        <v>33</v>
      </c>
      <c r="O175" s="61" t="s">
        <v>33</v>
      </c>
      <c r="P175" s="61" t="s">
        <v>33</v>
      </c>
      <c r="Q175" s="61" t="s">
        <v>33</v>
      </c>
      <c r="R175" s="61" t="s">
        <v>33</v>
      </c>
      <c r="S175" s="61" t="s">
        <v>33</v>
      </c>
      <c r="T175" s="61" t="s">
        <v>33</v>
      </c>
      <c r="U175" s="61" t="s">
        <v>33</v>
      </c>
      <c r="V175" s="61" t="s">
        <v>33</v>
      </c>
      <c r="W175" s="61" t="s">
        <v>33</v>
      </c>
      <c r="X175" s="61" t="s">
        <v>33</v>
      </c>
      <c r="Y175" s="61" t="s">
        <v>33</v>
      </c>
      <c r="Z175" s="61" t="s">
        <v>33</v>
      </c>
      <c r="AA175" s="99" t="s">
        <v>33</v>
      </c>
      <c r="AB175" s="97"/>
      <c r="AC175" s="99" t="s">
        <v>33</v>
      </c>
      <c r="AD175" s="97"/>
      <c r="AE175" s="61" t="s">
        <v>33</v>
      </c>
      <c r="AF175" s="61" t="s">
        <v>33</v>
      </c>
      <c r="AG175" s="61" t="s">
        <v>33</v>
      </c>
      <c r="AH175" s="61" t="s">
        <v>33</v>
      </c>
      <c r="AI175" s="61" t="s">
        <v>33</v>
      </c>
      <c r="AJ175" s="61" t="s">
        <v>33</v>
      </c>
      <c r="AK175" s="61" t="s">
        <v>33</v>
      </c>
      <c r="AL175" s="61" t="s">
        <v>33</v>
      </c>
      <c r="AM175" s="99" t="s">
        <v>33</v>
      </c>
      <c r="AN175" s="97"/>
      <c r="AO175" s="97"/>
      <c r="AP175" s="61" t="s">
        <v>33</v>
      </c>
      <c r="AQ175" s="61" t="s">
        <v>33</v>
      </c>
      <c r="AR175" s="61" t="s">
        <v>33</v>
      </c>
      <c r="AS175" s="99" t="s">
        <v>33</v>
      </c>
      <c r="AT175" s="97"/>
      <c r="AU175" s="99" t="s">
        <v>33</v>
      </c>
      <c r="AV175" s="97"/>
      <c r="AW175" s="61" t="s">
        <v>33</v>
      </c>
      <c r="AX175" s="61" t="s">
        <v>33</v>
      </c>
      <c r="AY175" s="61" t="s">
        <v>33</v>
      </c>
    </row>
    <row r="176" spans="1:51" x14ac:dyDescent="0.25">
      <c r="A176" s="105" t="s">
        <v>226</v>
      </c>
      <c r="B176" s="95"/>
      <c r="C176" s="95"/>
      <c r="D176" s="95"/>
      <c r="E176" s="95"/>
      <c r="F176" s="95"/>
      <c r="G176" s="94"/>
      <c r="H176" s="106" t="s">
        <v>317</v>
      </c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4"/>
      <c r="AP176" s="61" t="s">
        <v>33</v>
      </c>
      <c r="AQ176" s="61" t="s">
        <v>33</v>
      </c>
      <c r="AR176" s="61" t="s">
        <v>33</v>
      </c>
      <c r="AS176" s="99" t="s">
        <v>33</v>
      </c>
      <c r="AT176" s="97"/>
      <c r="AU176" s="99" t="s">
        <v>33</v>
      </c>
      <c r="AV176" s="97"/>
      <c r="AW176" s="61" t="s">
        <v>33</v>
      </c>
      <c r="AX176" s="61" t="s">
        <v>33</v>
      </c>
      <c r="AY176" s="61" t="s">
        <v>33</v>
      </c>
    </row>
    <row r="177" spans="1:51" ht="36" x14ac:dyDescent="0.25">
      <c r="A177" s="110" t="s">
        <v>228</v>
      </c>
      <c r="B177" s="94"/>
      <c r="C177" s="119" t="s">
        <v>229</v>
      </c>
      <c r="D177" s="94"/>
      <c r="E177" s="110" t="s">
        <v>230</v>
      </c>
      <c r="F177" s="94"/>
      <c r="G177" s="110" t="s">
        <v>231</v>
      </c>
      <c r="H177" s="94"/>
      <c r="I177" s="110" t="s">
        <v>232</v>
      </c>
      <c r="J177" s="95"/>
      <c r="K177" s="94"/>
      <c r="L177" s="110" t="s">
        <v>233</v>
      </c>
      <c r="M177" s="95"/>
      <c r="N177" s="94"/>
      <c r="O177" s="110" t="s">
        <v>234</v>
      </c>
      <c r="P177" s="94"/>
      <c r="Q177" s="110" t="s">
        <v>235</v>
      </c>
      <c r="R177" s="94"/>
      <c r="S177" s="110" t="s">
        <v>236</v>
      </c>
      <c r="T177" s="95"/>
      <c r="U177" s="95"/>
      <c r="V177" s="95"/>
      <c r="W177" s="95"/>
      <c r="X177" s="95"/>
      <c r="Y177" s="95"/>
      <c r="Z177" s="94"/>
      <c r="AA177" s="110" t="s">
        <v>10</v>
      </c>
      <c r="AB177" s="95"/>
      <c r="AC177" s="95"/>
      <c r="AD177" s="95"/>
      <c r="AE177" s="94"/>
      <c r="AF177" s="110" t="s">
        <v>11</v>
      </c>
      <c r="AG177" s="95"/>
      <c r="AH177" s="94"/>
      <c r="AI177" s="71" t="s">
        <v>237</v>
      </c>
      <c r="AJ177" s="110" t="s">
        <v>9</v>
      </c>
      <c r="AK177" s="95"/>
      <c r="AL177" s="95"/>
      <c r="AM177" s="95"/>
      <c r="AN177" s="95"/>
      <c r="AO177" s="94"/>
      <c r="AP177" s="71" t="s">
        <v>238</v>
      </c>
      <c r="AQ177" s="71" t="s">
        <v>239</v>
      </c>
      <c r="AR177" s="71" t="s">
        <v>240</v>
      </c>
      <c r="AS177" s="110" t="s">
        <v>241</v>
      </c>
      <c r="AT177" s="94"/>
      <c r="AU177" s="110" t="s">
        <v>242</v>
      </c>
      <c r="AV177" s="94"/>
      <c r="AW177" s="71" t="s">
        <v>243</v>
      </c>
      <c r="AX177" s="71" t="s">
        <v>244</v>
      </c>
      <c r="AY177" s="71" t="s">
        <v>245</v>
      </c>
    </row>
    <row r="178" spans="1:51" x14ac:dyDescent="0.25">
      <c r="A178" s="103" t="s">
        <v>290</v>
      </c>
      <c r="B178" s="97"/>
      <c r="C178" s="103"/>
      <c r="D178" s="97"/>
      <c r="E178" s="103"/>
      <c r="F178" s="97"/>
      <c r="G178" s="103"/>
      <c r="H178" s="97"/>
      <c r="I178" s="103"/>
      <c r="J178" s="97"/>
      <c r="K178" s="97"/>
      <c r="L178" s="103"/>
      <c r="M178" s="97"/>
      <c r="N178" s="97"/>
      <c r="O178" s="103"/>
      <c r="P178" s="97"/>
      <c r="Q178" s="103"/>
      <c r="R178" s="97"/>
      <c r="S178" s="108" t="s">
        <v>291</v>
      </c>
      <c r="T178" s="97"/>
      <c r="U178" s="97"/>
      <c r="V178" s="97"/>
      <c r="W178" s="97"/>
      <c r="X178" s="97"/>
      <c r="Y178" s="97"/>
      <c r="Z178" s="97"/>
      <c r="AA178" s="103" t="s">
        <v>37</v>
      </c>
      <c r="AB178" s="97"/>
      <c r="AC178" s="97"/>
      <c r="AD178" s="97"/>
      <c r="AE178" s="97"/>
      <c r="AF178" s="103" t="s">
        <v>38</v>
      </c>
      <c r="AG178" s="97"/>
      <c r="AH178" s="97"/>
      <c r="AI178" s="72" t="s">
        <v>36</v>
      </c>
      <c r="AJ178" s="107" t="s">
        <v>248</v>
      </c>
      <c r="AK178" s="97"/>
      <c r="AL178" s="97"/>
      <c r="AM178" s="97"/>
      <c r="AN178" s="97"/>
      <c r="AO178" s="97"/>
      <c r="AP178" s="73">
        <v>10256344</v>
      </c>
      <c r="AQ178" s="73">
        <v>10256344</v>
      </c>
      <c r="AR178" s="74">
        <v>0</v>
      </c>
      <c r="AS178" s="117">
        <v>10256344</v>
      </c>
      <c r="AT178" s="97"/>
      <c r="AU178" s="115">
        <v>0</v>
      </c>
      <c r="AV178" s="97"/>
      <c r="AW178" s="73">
        <v>10256344</v>
      </c>
      <c r="AX178" s="74">
        <v>0</v>
      </c>
      <c r="AY178" s="74">
        <v>0</v>
      </c>
    </row>
    <row r="179" spans="1:51" x14ac:dyDescent="0.25">
      <c r="A179" s="103" t="s">
        <v>290</v>
      </c>
      <c r="B179" s="97"/>
      <c r="C179" s="103" t="s">
        <v>292</v>
      </c>
      <c r="D179" s="97"/>
      <c r="E179" s="103"/>
      <c r="F179" s="97"/>
      <c r="G179" s="103"/>
      <c r="H179" s="97"/>
      <c r="I179" s="103"/>
      <c r="J179" s="97"/>
      <c r="K179" s="97"/>
      <c r="L179" s="103"/>
      <c r="M179" s="97"/>
      <c r="N179" s="97"/>
      <c r="O179" s="103"/>
      <c r="P179" s="97"/>
      <c r="Q179" s="103"/>
      <c r="R179" s="97"/>
      <c r="S179" s="108" t="s">
        <v>293</v>
      </c>
      <c r="T179" s="97"/>
      <c r="U179" s="97"/>
      <c r="V179" s="97"/>
      <c r="W179" s="97"/>
      <c r="X179" s="97"/>
      <c r="Y179" s="97"/>
      <c r="Z179" s="97"/>
      <c r="AA179" s="103" t="s">
        <v>37</v>
      </c>
      <c r="AB179" s="97"/>
      <c r="AC179" s="97"/>
      <c r="AD179" s="97"/>
      <c r="AE179" s="97"/>
      <c r="AF179" s="103" t="s">
        <v>38</v>
      </c>
      <c r="AG179" s="97"/>
      <c r="AH179" s="97"/>
      <c r="AI179" s="72" t="s">
        <v>36</v>
      </c>
      <c r="AJ179" s="107" t="s">
        <v>248</v>
      </c>
      <c r="AK179" s="97"/>
      <c r="AL179" s="97"/>
      <c r="AM179" s="97"/>
      <c r="AN179" s="97"/>
      <c r="AO179" s="97"/>
      <c r="AP179" s="73">
        <v>10256344</v>
      </c>
      <c r="AQ179" s="73">
        <v>10256344</v>
      </c>
      <c r="AR179" s="74">
        <v>0</v>
      </c>
      <c r="AS179" s="117">
        <v>10256344</v>
      </c>
      <c r="AT179" s="97"/>
      <c r="AU179" s="115">
        <v>0</v>
      </c>
      <c r="AV179" s="97"/>
      <c r="AW179" s="73">
        <v>10256344</v>
      </c>
      <c r="AX179" s="74">
        <v>0</v>
      </c>
      <c r="AY179" s="74">
        <v>0</v>
      </c>
    </row>
    <row r="180" spans="1:51" x14ac:dyDescent="0.25">
      <c r="A180" s="103" t="s">
        <v>290</v>
      </c>
      <c r="B180" s="97"/>
      <c r="C180" s="103" t="s">
        <v>292</v>
      </c>
      <c r="D180" s="97"/>
      <c r="E180" s="103" t="s">
        <v>294</v>
      </c>
      <c r="F180" s="97"/>
      <c r="G180" s="103"/>
      <c r="H180" s="97"/>
      <c r="I180" s="103"/>
      <c r="J180" s="97"/>
      <c r="K180" s="97"/>
      <c r="L180" s="103"/>
      <c r="M180" s="97"/>
      <c r="N180" s="97"/>
      <c r="O180" s="103"/>
      <c r="P180" s="97"/>
      <c r="Q180" s="103"/>
      <c r="R180" s="97"/>
      <c r="S180" s="108" t="s">
        <v>295</v>
      </c>
      <c r="T180" s="97"/>
      <c r="U180" s="97"/>
      <c r="V180" s="97"/>
      <c r="W180" s="97"/>
      <c r="X180" s="97"/>
      <c r="Y180" s="97"/>
      <c r="Z180" s="97"/>
      <c r="AA180" s="103" t="s">
        <v>37</v>
      </c>
      <c r="AB180" s="97"/>
      <c r="AC180" s="97"/>
      <c r="AD180" s="97"/>
      <c r="AE180" s="97"/>
      <c r="AF180" s="103" t="s">
        <v>38</v>
      </c>
      <c r="AG180" s="97"/>
      <c r="AH180" s="97"/>
      <c r="AI180" s="72" t="s">
        <v>36</v>
      </c>
      <c r="AJ180" s="107" t="s">
        <v>248</v>
      </c>
      <c r="AK180" s="97"/>
      <c r="AL180" s="97"/>
      <c r="AM180" s="97"/>
      <c r="AN180" s="97"/>
      <c r="AO180" s="97"/>
      <c r="AP180" s="73">
        <v>10256344</v>
      </c>
      <c r="AQ180" s="73">
        <v>10256344</v>
      </c>
      <c r="AR180" s="74">
        <v>0</v>
      </c>
      <c r="AS180" s="117">
        <v>10256344</v>
      </c>
      <c r="AT180" s="97"/>
      <c r="AU180" s="115">
        <v>0</v>
      </c>
      <c r="AV180" s="97"/>
      <c r="AW180" s="73">
        <v>10256344</v>
      </c>
      <c r="AX180" s="74">
        <v>0</v>
      </c>
      <c r="AY180" s="74">
        <v>0</v>
      </c>
    </row>
    <row r="181" spans="1:51" x14ac:dyDescent="0.25">
      <c r="A181" s="103" t="s">
        <v>290</v>
      </c>
      <c r="B181" s="97"/>
      <c r="C181" s="103" t="s">
        <v>292</v>
      </c>
      <c r="D181" s="97"/>
      <c r="E181" s="103" t="s">
        <v>294</v>
      </c>
      <c r="F181" s="97"/>
      <c r="G181" s="103" t="s">
        <v>321</v>
      </c>
      <c r="H181" s="97"/>
      <c r="I181" s="103"/>
      <c r="J181" s="97"/>
      <c r="K181" s="97"/>
      <c r="L181" s="103"/>
      <c r="M181" s="97"/>
      <c r="N181" s="97"/>
      <c r="O181" s="103"/>
      <c r="P181" s="97"/>
      <c r="Q181" s="103"/>
      <c r="R181" s="97"/>
      <c r="S181" s="108" t="s">
        <v>322</v>
      </c>
      <c r="T181" s="97"/>
      <c r="U181" s="97"/>
      <c r="V181" s="97"/>
      <c r="W181" s="97"/>
      <c r="X181" s="97"/>
      <c r="Y181" s="97"/>
      <c r="Z181" s="97"/>
      <c r="AA181" s="103" t="s">
        <v>37</v>
      </c>
      <c r="AB181" s="97"/>
      <c r="AC181" s="97"/>
      <c r="AD181" s="97"/>
      <c r="AE181" s="97"/>
      <c r="AF181" s="103" t="s">
        <v>38</v>
      </c>
      <c r="AG181" s="97"/>
      <c r="AH181" s="97"/>
      <c r="AI181" s="72" t="s">
        <v>36</v>
      </c>
      <c r="AJ181" s="107" t="s">
        <v>248</v>
      </c>
      <c r="AK181" s="97"/>
      <c r="AL181" s="97"/>
      <c r="AM181" s="97"/>
      <c r="AN181" s="97"/>
      <c r="AO181" s="97"/>
      <c r="AP181" s="73">
        <v>10256344</v>
      </c>
      <c r="AQ181" s="73">
        <v>10256344</v>
      </c>
      <c r="AR181" s="74">
        <v>0</v>
      </c>
      <c r="AS181" s="117">
        <v>10256344</v>
      </c>
      <c r="AT181" s="97"/>
      <c r="AU181" s="115">
        <v>0</v>
      </c>
      <c r="AV181" s="97"/>
      <c r="AW181" s="73">
        <v>10256344</v>
      </c>
      <c r="AX181" s="74">
        <v>0</v>
      </c>
      <c r="AY181" s="74">
        <v>0</v>
      </c>
    </row>
    <row r="182" spans="1:51" x14ac:dyDescent="0.25">
      <c r="A182" s="103" t="s">
        <v>290</v>
      </c>
      <c r="B182" s="97"/>
      <c r="C182" s="103" t="s">
        <v>292</v>
      </c>
      <c r="D182" s="97"/>
      <c r="E182" s="103" t="s">
        <v>294</v>
      </c>
      <c r="F182" s="97"/>
      <c r="G182" s="103" t="s">
        <v>321</v>
      </c>
      <c r="H182" s="97"/>
      <c r="I182" s="103" t="s">
        <v>296</v>
      </c>
      <c r="J182" s="97"/>
      <c r="K182" s="97"/>
      <c r="L182" s="103"/>
      <c r="M182" s="97"/>
      <c r="N182" s="97"/>
      <c r="O182" s="103"/>
      <c r="P182" s="97"/>
      <c r="Q182" s="103"/>
      <c r="R182" s="97"/>
      <c r="S182" s="108" t="s">
        <v>176</v>
      </c>
      <c r="T182" s="97"/>
      <c r="U182" s="97"/>
      <c r="V182" s="97"/>
      <c r="W182" s="97"/>
      <c r="X182" s="97"/>
      <c r="Y182" s="97"/>
      <c r="Z182" s="97"/>
      <c r="AA182" s="103" t="s">
        <v>37</v>
      </c>
      <c r="AB182" s="97"/>
      <c r="AC182" s="97"/>
      <c r="AD182" s="97"/>
      <c r="AE182" s="97"/>
      <c r="AF182" s="103" t="s">
        <v>38</v>
      </c>
      <c r="AG182" s="97"/>
      <c r="AH182" s="97"/>
      <c r="AI182" s="72" t="s">
        <v>36</v>
      </c>
      <c r="AJ182" s="107" t="s">
        <v>248</v>
      </c>
      <c r="AK182" s="97"/>
      <c r="AL182" s="97"/>
      <c r="AM182" s="97"/>
      <c r="AN182" s="97"/>
      <c r="AO182" s="97"/>
      <c r="AP182" s="73">
        <v>10256344</v>
      </c>
      <c r="AQ182" s="73">
        <v>10256344</v>
      </c>
      <c r="AR182" s="74">
        <v>0</v>
      </c>
      <c r="AS182" s="117">
        <v>10256344</v>
      </c>
      <c r="AT182" s="97"/>
      <c r="AU182" s="115">
        <v>0</v>
      </c>
      <c r="AV182" s="97"/>
      <c r="AW182" s="73">
        <v>10256344</v>
      </c>
      <c r="AX182" s="74">
        <v>0</v>
      </c>
      <c r="AY182" s="74">
        <v>0</v>
      </c>
    </row>
    <row r="183" spans="1:51" x14ac:dyDescent="0.25">
      <c r="A183" s="103" t="s">
        <v>290</v>
      </c>
      <c r="B183" s="97"/>
      <c r="C183" s="103" t="s">
        <v>292</v>
      </c>
      <c r="D183" s="97"/>
      <c r="E183" s="103" t="s">
        <v>294</v>
      </c>
      <c r="F183" s="97"/>
      <c r="G183" s="103" t="s">
        <v>321</v>
      </c>
      <c r="H183" s="97"/>
      <c r="I183" s="103" t="s">
        <v>296</v>
      </c>
      <c r="J183" s="97"/>
      <c r="K183" s="97"/>
      <c r="L183" s="103" t="s">
        <v>319</v>
      </c>
      <c r="M183" s="97"/>
      <c r="N183" s="97"/>
      <c r="O183" s="103"/>
      <c r="P183" s="97"/>
      <c r="Q183" s="103"/>
      <c r="R183" s="97"/>
      <c r="S183" s="108" t="s">
        <v>320</v>
      </c>
      <c r="T183" s="97"/>
      <c r="U183" s="97"/>
      <c r="V183" s="97"/>
      <c r="W183" s="97"/>
      <c r="X183" s="97"/>
      <c r="Y183" s="97"/>
      <c r="Z183" s="97"/>
      <c r="AA183" s="103" t="s">
        <v>37</v>
      </c>
      <c r="AB183" s="97"/>
      <c r="AC183" s="97"/>
      <c r="AD183" s="97"/>
      <c r="AE183" s="97"/>
      <c r="AF183" s="103" t="s">
        <v>38</v>
      </c>
      <c r="AG183" s="97"/>
      <c r="AH183" s="97"/>
      <c r="AI183" s="72" t="s">
        <v>36</v>
      </c>
      <c r="AJ183" s="107" t="s">
        <v>248</v>
      </c>
      <c r="AK183" s="97"/>
      <c r="AL183" s="97"/>
      <c r="AM183" s="97"/>
      <c r="AN183" s="97"/>
      <c r="AO183" s="97"/>
      <c r="AP183" s="73">
        <v>10256344</v>
      </c>
      <c r="AQ183" s="73">
        <v>10256344</v>
      </c>
      <c r="AR183" s="74">
        <v>0</v>
      </c>
      <c r="AS183" s="117">
        <v>10256344</v>
      </c>
      <c r="AT183" s="97"/>
      <c r="AU183" s="115">
        <v>0</v>
      </c>
      <c r="AV183" s="97"/>
      <c r="AW183" s="73">
        <v>10256344</v>
      </c>
      <c r="AX183" s="74">
        <v>0</v>
      </c>
      <c r="AY183" s="74">
        <v>0</v>
      </c>
    </row>
    <row r="184" spans="1:51" x14ac:dyDescent="0.25">
      <c r="A184" s="104" t="s">
        <v>290</v>
      </c>
      <c r="B184" s="97"/>
      <c r="C184" s="104" t="s">
        <v>292</v>
      </c>
      <c r="D184" s="97"/>
      <c r="E184" s="104" t="s">
        <v>294</v>
      </c>
      <c r="F184" s="97"/>
      <c r="G184" s="104" t="s">
        <v>321</v>
      </c>
      <c r="H184" s="97"/>
      <c r="I184" s="104" t="s">
        <v>296</v>
      </c>
      <c r="J184" s="97"/>
      <c r="K184" s="97"/>
      <c r="L184" s="104" t="s">
        <v>319</v>
      </c>
      <c r="M184" s="97"/>
      <c r="N184" s="97"/>
      <c r="O184" s="104" t="s">
        <v>43</v>
      </c>
      <c r="P184" s="97"/>
      <c r="Q184" s="104"/>
      <c r="R184" s="97"/>
      <c r="S184" s="109" t="s">
        <v>188</v>
      </c>
      <c r="T184" s="97"/>
      <c r="U184" s="97"/>
      <c r="V184" s="97"/>
      <c r="W184" s="97"/>
      <c r="X184" s="97"/>
      <c r="Y184" s="97"/>
      <c r="Z184" s="97"/>
      <c r="AA184" s="104" t="s">
        <v>37</v>
      </c>
      <c r="AB184" s="97"/>
      <c r="AC184" s="97"/>
      <c r="AD184" s="97"/>
      <c r="AE184" s="97"/>
      <c r="AF184" s="104" t="s">
        <v>38</v>
      </c>
      <c r="AG184" s="97"/>
      <c r="AH184" s="97"/>
      <c r="AI184" s="75" t="s">
        <v>36</v>
      </c>
      <c r="AJ184" s="111" t="s">
        <v>248</v>
      </c>
      <c r="AK184" s="97"/>
      <c r="AL184" s="97"/>
      <c r="AM184" s="97"/>
      <c r="AN184" s="97"/>
      <c r="AO184" s="97"/>
      <c r="AP184" s="76">
        <v>10256344</v>
      </c>
      <c r="AQ184" s="76">
        <v>10256344</v>
      </c>
      <c r="AR184" s="77">
        <v>0</v>
      </c>
      <c r="AS184" s="118">
        <v>10256344</v>
      </c>
      <c r="AT184" s="97"/>
      <c r="AU184" s="116">
        <v>0</v>
      </c>
      <c r="AV184" s="97"/>
      <c r="AW184" s="76">
        <v>10256344</v>
      </c>
      <c r="AX184" s="77">
        <v>0</v>
      </c>
      <c r="AY184" s="77">
        <v>0</v>
      </c>
    </row>
    <row r="185" spans="1:51" x14ac:dyDescent="0.25">
      <c r="A185" s="61" t="s">
        <v>33</v>
      </c>
      <c r="B185" s="61" t="s">
        <v>33</v>
      </c>
      <c r="C185" s="61" t="s">
        <v>33</v>
      </c>
      <c r="D185" s="61" t="s">
        <v>33</v>
      </c>
      <c r="E185" s="61" t="s">
        <v>33</v>
      </c>
      <c r="F185" s="61" t="s">
        <v>33</v>
      </c>
      <c r="G185" s="61" t="s">
        <v>33</v>
      </c>
      <c r="H185" s="61" t="s">
        <v>33</v>
      </c>
      <c r="I185" s="61" t="s">
        <v>33</v>
      </c>
      <c r="J185" s="99" t="s">
        <v>33</v>
      </c>
      <c r="K185" s="97"/>
      <c r="L185" s="99" t="s">
        <v>33</v>
      </c>
      <c r="M185" s="97"/>
      <c r="N185" s="61" t="s">
        <v>33</v>
      </c>
      <c r="O185" s="61" t="s">
        <v>33</v>
      </c>
      <c r="P185" s="61" t="s">
        <v>33</v>
      </c>
      <c r="Q185" s="61" t="s">
        <v>33</v>
      </c>
      <c r="R185" s="61" t="s">
        <v>33</v>
      </c>
      <c r="S185" s="61" t="s">
        <v>33</v>
      </c>
      <c r="T185" s="61" t="s">
        <v>33</v>
      </c>
      <c r="U185" s="61" t="s">
        <v>33</v>
      </c>
      <c r="V185" s="61" t="s">
        <v>33</v>
      </c>
      <c r="W185" s="61" t="s">
        <v>33</v>
      </c>
      <c r="X185" s="61" t="s">
        <v>33</v>
      </c>
      <c r="Y185" s="61" t="s">
        <v>33</v>
      </c>
      <c r="Z185" s="61" t="s">
        <v>33</v>
      </c>
      <c r="AA185" s="99" t="s">
        <v>33</v>
      </c>
      <c r="AB185" s="97"/>
      <c r="AC185" s="99" t="s">
        <v>33</v>
      </c>
      <c r="AD185" s="97"/>
      <c r="AE185" s="61" t="s">
        <v>33</v>
      </c>
      <c r="AF185" s="61" t="s">
        <v>33</v>
      </c>
      <c r="AG185" s="61" t="s">
        <v>33</v>
      </c>
      <c r="AH185" s="61" t="s">
        <v>33</v>
      </c>
      <c r="AI185" s="61" t="s">
        <v>33</v>
      </c>
      <c r="AJ185" s="61" t="s">
        <v>33</v>
      </c>
      <c r="AK185" s="61" t="s">
        <v>33</v>
      </c>
      <c r="AL185" s="61" t="s">
        <v>33</v>
      </c>
      <c r="AM185" s="99" t="s">
        <v>33</v>
      </c>
      <c r="AN185" s="97"/>
      <c r="AO185" s="97"/>
      <c r="AP185" s="61" t="s">
        <v>33</v>
      </c>
      <c r="AQ185" s="61" t="s">
        <v>33</v>
      </c>
      <c r="AR185" s="61" t="s">
        <v>33</v>
      </c>
      <c r="AS185" s="99" t="s">
        <v>33</v>
      </c>
      <c r="AT185" s="97"/>
      <c r="AU185" s="99" t="s">
        <v>33</v>
      </c>
      <c r="AV185" s="97"/>
      <c r="AW185" s="61" t="s">
        <v>33</v>
      </c>
      <c r="AX185" s="61" t="s">
        <v>33</v>
      </c>
      <c r="AY185" s="61" t="s">
        <v>33</v>
      </c>
    </row>
    <row r="186" spans="1:51" x14ac:dyDescent="0.25">
      <c r="A186" s="105" t="s">
        <v>226</v>
      </c>
      <c r="B186" s="95"/>
      <c r="C186" s="95"/>
      <c r="D186" s="95"/>
      <c r="E186" s="95"/>
      <c r="F186" s="95"/>
      <c r="G186" s="94"/>
      <c r="H186" s="106" t="s">
        <v>323</v>
      </c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4"/>
      <c r="AP186" s="61" t="s">
        <v>33</v>
      </c>
      <c r="AQ186" s="61" t="s">
        <v>33</v>
      </c>
      <c r="AR186" s="61" t="s">
        <v>33</v>
      </c>
      <c r="AS186" s="99" t="s">
        <v>33</v>
      </c>
      <c r="AT186" s="97"/>
      <c r="AU186" s="99" t="s">
        <v>33</v>
      </c>
      <c r="AV186" s="97"/>
      <c r="AW186" s="61" t="s">
        <v>33</v>
      </c>
      <c r="AX186" s="61" t="s">
        <v>33</v>
      </c>
      <c r="AY186" s="61" t="s">
        <v>33</v>
      </c>
    </row>
    <row r="187" spans="1:51" ht="36" x14ac:dyDescent="0.25">
      <c r="A187" s="110" t="s">
        <v>228</v>
      </c>
      <c r="B187" s="94"/>
      <c r="C187" s="119" t="s">
        <v>229</v>
      </c>
      <c r="D187" s="94"/>
      <c r="E187" s="110" t="s">
        <v>230</v>
      </c>
      <c r="F187" s="94"/>
      <c r="G187" s="110" t="s">
        <v>231</v>
      </c>
      <c r="H187" s="94"/>
      <c r="I187" s="110" t="s">
        <v>232</v>
      </c>
      <c r="J187" s="95"/>
      <c r="K187" s="94"/>
      <c r="L187" s="110" t="s">
        <v>233</v>
      </c>
      <c r="M187" s="95"/>
      <c r="N187" s="94"/>
      <c r="O187" s="110" t="s">
        <v>234</v>
      </c>
      <c r="P187" s="94"/>
      <c r="Q187" s="110" t="s">
        <v>235</v>
      </c>
      <c r="R187" s="94"/>
      <c r="S187" s="110" t="s">
        <v>236</v>
      </c>
      <c r="T187" s="95"/>
      <c r="U187" s="95"/>
      <c r="V187" s="95"/>
      <c r="W187" s="95"/>
      <c r="X187" s="95"/>
      <c r="Y187" s="95"/>
      <c r="Z187" s="94"/>
      <c r="AA187" s="110" t="s">
        <v>10</v>
      </c>
      <c r="AB187" s="95"/>
      <c r="AC187" s="95"/>
      <c r="AD187" s="95"/>
      <c r="AE187" s="94"/>
      <c r="AF187" s="110" t="s">
        <v>11</v>
      </c>
      <c r="AG187" s="95"/>
      <c r="AH187" s="94"/>
      <c r="AI187" s="71" t="s">
        <v>237</v>
      </c>
      <c r="AJ187" s="110" t="s">
        <v>9</v>
      </c>
      <c r="AK187" s="95"/>
      <c r="AL187" s="95"/>
      <c r="AM187" s="95"/>
      <c r="AN187" s="95"/>
      <c r="AO187" s="94"/>
      <c r="AP187" s="71" t="s">
        <v>238</v>
      </c>
      <c r="AQ187" s="71" t="s">
        <v>239</v>
      </c>
      <c r="AR187" s="71" t="s">
        <v>240</v>
      </c>
      <c r="AS187" s="110" t="s">
        <v>241</v>
      </c>
      <c r="AT187" s="94"/>
      <c r="AU187" s="110" t="s">
        <v>242</v>
      </c>
      <c r="AV187" s="94"/>
      <c r="AW187" s="71" t="s">
        <v>243</v>
      </c>
      <c r="AX187" s="71" t="s">
        <v>244</v>
      </c>
      <c r="AY187" s="71" t="s">
        <v>245</v>
      </c>
    </row>
    <row r="188" spans="1:51" x14ac:dyDescent="0.25">
      <c r="A188" s="103" t="s">
        <v>290</v>
      </c>
      <c r="B188" s="97"/>
      <c r="C188" s="103"/>
      <c r="D188" s="97"/>
      <c r="E188" s="103"/>
      <c r="F188" s="97"/>
      <c r="G188" s="103"/>
      <c r="H188" s="97"/>
      <c r="I188" s="103"/>
      <c r="J188" s="97"/>
      <c r="K188" s="97"/>
      <c r="L188" s="103"/>
      <c r="M188" s="97"/>
      <c r="N188" s="97"/>
      <c r="O188" s="103"/>
      <c r="P188" s="97"/>
      <c r="Q188" s="103"/>
      <c r="R188" s="97"/>
      <c r="S188" s="108" t="s">
        <v>291</v>
      </c>
      <c r="T188" s="97"/>
      <c r="U188" s="97"/>
      <c r="V188" s="97"/>
      <c r="W188" s="97"/>
      <c r="X188" s="97"/>
      <c r="Y188" s="97"/>
      <c r="Z188" s="97"/>
      <c r="AA188" s="103" t="s">
        <v>37</v>
      </c>
      <c r="AB188" s="97"/>
      <c r="AC188" s="97"/>
      <c r="AD188" s="97"/>
      <c r="AE188" s="97"/>
      <c r="AF188" s="103" t="s">
        <v>38</v>
      </c>
      <c r="AG188" s="97"/>
      <c r="AH188" s="97"/>
      <c r="AI188" s="72" t="s">
        <v>36</v>
      </c>
      <c r="AJ188" s="107" t="s">
        <v>248</v>
      </c>
      <c r="AK188" s="97"/>
      <c r="AL188" s="97"/>
      <c r="AM188" s="97"/>
      <c r="AN188" s="97"/>
      <c r="AO188" s="97"/>
      <c r="AP188" s="73">
        <v>1174450634.9400001</v>
      </c>
      <c r="AQ188" s="73">
        <v>1174450634.9400001</v>
      </c>
      <c r="AR188" s="74">
        <v>0</v>
      </c>
      <c r="AS188" s="117">
        <v>1174450634.9400001</v>
      </c>
      <c r="AT188" s="97"/>
      <c r="AU188" s="115">
        <v>0</v>
      </c>
      <c r="AV188" s="97"/>
      <c r="AW188" s="73">
        <v>1174450634.9400001</v>
      </c>
      <c r="AX188" s="74">
        <v>0</v>
      </c>
      <c r="AY188" s="74">
        <v>0</v>
      </c>
    </row>
    <row r="189" spans="1:51" x14ac:dyDescent="0.25">
      <c r="A189" s="103" t="s">
        <v>290</v>
      </c>
      <c r="B189" s="97"/>
      <c r="C189" s="103"/>
      <c r="D189" s="97"/>
      <c r="E189" s="103"/>
      <c r="F189" s="97"/>
      <c r="G189" s="103"/>
      <c r="H189" s="97"/>
      <c r="I189" s="103"/>
      <c r="J189" s="97"/>
      <c r="K189" s="97"/>
      <c r="L189" s="103"/>
      <c r="M189" s="97"/>
      <c r="N189" s="97"/>
      <c r="O189" s="103"/>
      <c r="P189" s="97"/>
      <c r="Q189" s="103"/>
      <c r="R189" s="97"/>
      <c r="S189" s="108" t="s">
        <v>291</v>
      </c>
      <c r="T189" s="97"/>
      <c r="U189" s="97"/>
      <c r="V189" s="97"/>
      <c r="W189" s="97"/>
      <c r="X189" s="97"/>
      <c r="Y189" s="97"/>
      <c r="Z189" s="97"/>
      <c r="AA189" s="103" t="s">
        <v>149</v>
      </c>
      <c r="AB189" s="97"/>
      <c r="AC189" s="97"/>
      <c r="AD189" s="97"/>
      <c r="AE189" s="97"/>
      <c r="AF189" s="103" t="s">
        <v>38</v>
      </c>
      <c r="AG189" s="97"/>
      <c r="AH189" s="97"/>
      <c r="AI189" s="72" t="s">
        <v>194</v>
      </c>
      <c r="AJ189" s="107" t="s">
        <v>324</v>
      </c>
      <c r="AK189" s="97"/>
      <c r="AL189" s="97"/>
      <c r="AM189" s="97"/>
      <c r="AN189" s="97"/>
      <c r="AO189" s="97"/>
      <c r="AP189" s="74">
        <v>0</v>
      </c>
      <c r="AQ189" s="74">
        <v>0</v>
      </c>
      <c r="AR189" s="74">
        <v>0</v>
      </c>
      <c r="AS189" s="115">
        <v>0</v>
      </c>
      <c r="AT189" s="97"/>
      <c r="AU189" s="115">
        <v>0</v>
      </c>
      <c r="AV189" s="97"/>
      <c r="AW189" s="74">
        <v>0</v>
      </c>
      <c r="AX189" s="74">
        <v>0</v>
      </c>
      <c r="AY189" s="74">
        <v>0</v>
      </c>
    </row>
    <row r="190" spans="1:51" x14ac:dyDescent="0.25">
      <c r="A190" s="103" t="s">
        <v>290</v>
      </c>
      <c r="B190" s="97"/>
      <c r="C190" s="103" t="s">
        <v>292</v>
      </c>
      <c r="D190" s="97"/>
      <c r="E190" s="103"/>
      <c r="F190" s="97"/>
      <c r="G190" s="103"/>
      <c r="H190" s="97"/>
      <c r="I190" s="103"/>
      <c r="J190" s="97"/>
      <c r="K190" s="97"/>
      <c r="L190" s="103"/>
      <c r="M190" s="97"/>
      <c r="N190" s="97"/>
      <c r="O190" s="103"/>
      <c r="P190" s="97"/>
      <c r="Q190" s="103"/>
      <c r="R190" s="97"/>
      <c r="S190" s="108" t="s">
        <v>293</v>
      </c>
      <c r="T190" s="97"/>
      <c r="U190" s="97"/>
      <c r="V190" s="97"/>
      <c r="W190" s="97"/>
      <c r="X190" s="97"/>
      <c r="Y190" s="97"/>
      <c r="Z190" s="97"/>
      <c r="AA190" s="103" t="s">
        <v>37</v>
      </c>
      <c r="AB190" s="97"/>
      <c r="AC190" s="97"/>
      <c r="AD190" s="97"/>
      <c r="AE190" s="97"/>
      <c r="AF190" s="103" t="s">
        <v>38</v>
      </c>
      <c r="AG190" s="97"/>
      <c r="AH190" s="97"/>
      <c r="AI190" s="72" t="s">
        <v>36</v>
      </c>
      <c r="AJ190" s="107" t="s">
        <v>248</v>
      </c>
      <c r="AK190" s="97"/>
      <c r="AL190" s="97"/>
      <c r="AM190" s="97"/>
      <c r="AN190" s="97"/>
      <c r="AO190" s="97"/>
      <c r="AP190" s="73">
        <v>1174450634.9400001</v>
      </c>
      <c r="AQ190" s="73">
        <v>1174450634.9400001</v>
      </c>
      <c r="AR190" s="74">
        <v>0</v>
      </c>
      <c r="AS190" s="117">
        <v>1174450634.9400001</v>
      </c>
      <c r="AT190" s="97"/>
      <c r="AU190" s="115">
        <v>0</v>
      </c>
      <c r="AV190" s="97"/>
      <c r="AW190" s="73">
        <v>1174450634.9400001</v>
      </c>
      <c r="AX190" s="74">
        <v>0</v>
      </c>
      <c r="AY190" s="74">
        <v>0</v>
      </c>
    </row>
    <row r="191" spans="1:51" x14ac:dyDescent="0.25">
      <c r="A191" s="103" t="s">
        <v>290</v>
      </c>
      <c r="B191" s="97"/>
      <c r="C191" s="103" t="s">
        <v>292</v>
      </c>
      <c r="D191" s="97"/>
      <c r="E191" s="103"/>
      <c r="F191" s="97"/>
      <c r="G191" s="103"/>
      <c r="H191" s="97"/>
      <c r="I191" s="103"/>
      <c r="J191" s="97"/>
      <c r="K191" s="97"/>
      <c r="L191" s="103"/>
      <c r="M191" s="97"/>
      <c r="N191" s="97"/>
      <c r="O191" s="103"/>
      <c r="P191" s="97"/>
      <c r="Q191" s="103"/>
      <c r="R191" s="97"/>
      <c r="S191" s="108" t="s">
        <v>293</v>
      </c>
      <c r="T191" s="97"/>
      <c r="U191" s="97"/>
      <c r="V191" s="97"/>
      <c r="W191" s="97"/>
      <c r="X191" s="97"/>
      <c r="Y191" s="97"/>
      <c r="Z191" s="97"/>
      <c r="AA191" s="103" t="s">
        <v>149</v>
      </c>
      <c r="AB191" s="97"/>
      <c r="AC191" s="97"/>
      <c r="AD191" s="97"/>
      <c r="AE191" s="97"/>
      <c r="AF191" s="103" t="s">
        <v>38</v>
      </c>
      <c r="AG191" s="97"/>
      <c r="AH191" s="97"/>
      <c r="AI191" s="72" t="s">
        <v>194</v>
      </c>
      <c r="AJ191" s="107" t="s">
        <v>324</v>
      </c>
      <c r="AK191" s="97"/>
      <c r="AL191" s="97"/>
      <c r="AM191" s="97"/>
      <c r="AN191" s="97"/>
      <c r="AO191" s="97"/>
      <c r="AP191" s="74">
        <v>0</v>
      </c>
      <c r="AQ191" s="74">
        <v>0</v>
      </c>
      <c r="AR191" s="74">
        <v>0</v>
      </c>
      <c r="AS191" s="115">
        <v>0</v>
      </c>
      <c r="AT191" s="97"/>
      <c r="AU191" s="115">
        <v>0</v>
      </c>
      <c r="AV191" s="97"/>
      <c r="AW191" s="74">
        <v>0</v>
      </c>
      <c r="AX191" s="74">
        <v>0</v>
      </c>
      <c r="AY191" s="74">
        <v>0</v>
      </c>
    </row>
    <row r="192" spans="1:51" x14ac:dyDescent="0.25">
      <c r="A192" s="103" t="s">
        <v>290</v>
      </c>
      <c r="B192" s="97"/>
      <c r="C192" s="103" t="s">
        <v>292</v>
      </c>
      <c r="D192" s="97"/>
      <c r="E192" s="103" t="s">
        <v>294</v>
      </c>
      <c r="F192" s="97"/>
      <c r="G192" s="103"/>
      <c r="H192" s="97"/>
      <c r="I192" s="103"/>
      <c r="J192" s="97"/>
      <c r="K192" s="97"/>
      <c r="L192" s="103"/>
      <c r="M192" s="97"/>
      <c r="N192" s="97"/>
      <c r="O192" s="103"/>
      <c r="P192" s="97"/>
      <c r="Q192" s="103"/>
      <c r="R192" s="97"/>
      <c r="S192" s="108" t="s">
        <v>295</v>
      </c>
      <c r="T192" s="97"/>
      <c r="U192" s="97"/>
      <c r="V192" s="97"/>
      <c r="W192" s="97"/>
      <c r="X192" s="97"/>
      <c r="Y192" s="97"/>
      <c r="Z192" s="97"/>
      <c r="AA192" s="103" t="s">
        <v>37</v>
      </c>
      <c r="AB192" s="97"/>
      <c r="AC192" s="97"/>
      <c r="AD192" s="97"/>
      <c r="AE192" s="97"/>
      <c r="AF192" s="103" t="s">
        <v>38</v>
      </c>
      <c r="AG192" s="97"/>
      <c r="AH192" s="97"/>
      <c r="AI192" s="72" t="s">
        <v>36</v>
      </c>
      <c r="AJ192" s="107" t="s">
        <v>248</v>
      </c>
      <c r="AK192" s="97"/>
      <c r="AL192" s="97"/>
      <c r="AM192" s="97"/>
      <c r="AN192" s="97"/>
      <c r="AO192" s="97"/>
      <c r="AP192" s="73">
        <v>1174450634.9400001</v>
      </c>
      <c r="AQ192" s="73">
        <v>1174450634.9400001</v>
      </c>
      <c r="AR192" s="74">
        <v>0</v>
      </c>
      <c r="AS192" s="117">
        <v>1174450634.9400001</v>
      </c>
      <c r="AT192" s="97"/>
      <c r="AU192" s="115">
        <v>0</v>
      </c>
      <c r="AV192" s="97"/>
      <c r="AW192" s="73">
        <v>1174450634.9400001</v>
      </c>
      <c r="AX192" s="74">
        <v>0</v>
      </c>
      <c r="AY192" s="74">
        <v>0</v>
      </c>
    </row>
    <row r="193" spans="1:51" x14ac:dyDescent="0.25">
      <c r="A193" s="103" t="s">
        <v>290</v>
      </c>
      <c r="B193" s="97"/>
      <c r="C193" s="103" t="s">
        <v>292</v>
      </c>
      <c r="D193" s="97"/>
      <c r="E193" s="103" t="s">
        <v>294</v>
      </c>
      <c r="F193" s="97"/>
      <c r="G193" s="103"/>
      <c r="H193" s="97"/>
      <c r="I193" s="103"/>
      <c r="J193" s="97"/>
      <c r="K193" s="97"/>
      <c r="L193" s="103"/>
      <c r="M193" s="97"/>
      <c r="N193" s="97"/>
      <c r="O193" s="103"/>
      <c r="P193" s="97"/>
      <c r="Q193" s="103"/>
      <c r="R193" s="97"/>
      <c r="S193" s="108" t="s">
        <v>295</v>
      </c>
      <c r="T193" s="97"/>
      <c r="U193" s="97"/>
      <c r="V193" s="97"/>
      <c r="W193" s="97"/>
      <c r="X193" s="97"/>
      <c r="Y193" s="97"/>
      <c r="Z193" s="97"/>
      <c r="AA193" s="103" t="s">
        <v>149</v>
      </c>
      <c r="AB193" s="97"/>
      <c r="AC193" s="97"/>
      <c r="AD193" s="97"/>
      <c r="AE193" s="97"/>
      <c r="AF193" s="103" t="s">
        <v>38</v>
      </c>
      <c r="AG193" s="97"/>
      <c r="AH193" s="97"/>
      <c r="AI193" s="72" t="s">
        <v>194</v>
      </c>
      <c r="AJ193" s="107" t="s">
        <v>324</v>
      </c>
      <c r="AK193" s="97"/>
      <c r="AL193" s="97"/>
      <c r="AM193" s="97"/>
      <c r="AN193" s="97"/>
      <c r="AO193" s="97"/>
      <c r="AP193" s="74">
        <v>0</v>
      </c>
      <c r="AQ193" s="74">
        <v>0</v>
      </c>
      <c r="AR193" s="74">
        <v>0</v>
      </c>
      <c r="AS193" s="115">
        <v>0</v>
      </c>
      <c r="AT193" s="97"/>
      <c r="AU193" s="115">
        <v>0</v>
      </c>
      <c r="AV193" s="97"/>
      <c r="AW193" s="74">
        <v>0</v>
      </c>
      <c r="AX193" s="74">
        <v>0</v>
      </c>
      <c r="AY193" s="74">
        <v>0</v>
      </c>
    </row>
    <row r="194" spans="1:51" x14ac:dyDescent="0.25">
      <c r="A194" s="103" t="s">
        <v>290</v>
      </c>
      <c r="B194" s="97"/>
      <c r="C194" s="103" t="s">
        <v>292</v>
      </c>
      <c r="D194" s="97"/>
      <c r="E194" s="103" t="s">
        <v>294</v>
      </c>
      <c r="F194" s="97"/>
      <c r="G194" s="103" t="s">
        <v>321</v>
      </c>
      <c r="H194" s="97"/>
      <c r="I194" s="103"/>
      <c r="J194" s="97"/>
      <c r="K194" s="97"/>
      <c r="L194" s="103"/>
      <c r="M194" s="97"/>
      <c r="N194" s="97"/>
      <c r="O194" s="103"/>
      <c r="P194" s="97"/>
      <c r="Q194" s="103"/>
      <c r="R194" s="97"/>
      <c r="S194" s="108" t="s">
        <v>322</v>
      </c>
      <c r="T194" s="97"/>
      <c r="U194" s="97"/>
      <c r="V194" s="97"/>
      <c r="W194" s="97"/>
      <c r="X194" s="97"/>
      <c r="Y194" s="97"/>
      <c r="Z194" s="97"/>
      <c r="AA194" s="103" t="s">
        <v>37</v>
      </c>
      <c r="AB194" s="97"/>
      <c r="AC194" s="97"/>
      <c r="AD194" s="97"/>
      <c r="AE194" s="97"/>
      <c r="AF194" s="103" t="s">
        <v>38</v>
      </c>
      <c r="AG194" s="97"/>
      <c r="AH194" s="97"/>
      <c r="AI194" s="72" t="s">
        <v>36</v>
      </c>
      <c r="AJ194" s="107" t="s">
        <v>248</v>
      </c>
      <c r="AK194" s="97"/>
      <c r="AL194" s="97"/>
      <c r="AM194" s="97"/>
      <c r="AN194" s="97"/>
      <c r="AO194" s="97"/>
      <c r="AP194" s="73">
        <v>1174450634.9400001</v>
      </c>
      <c r="AQ194" s="73">
        <v>1174450634.9400001</v>
      </c>
      <c r="AR194" s="74">
        <v>0</v>
      </c>
      <c r="AS194" s="117">
        <v>1174450634.9400001</v>
      </c>
      <c r="AT194" s="97"/>
      <c r="AU194" s="115">
        <v>0</v>
      </c>
      <c r="AV194" s="97"/>
      <c r="AW194" s="73">
        <v>1174450634.9400001</v>
      </c>
      <c r="AX194" s="74">
        <v>0</v>
      </c>
      <c r="AY194" s="74">
        <v>0</v>
      </c>
    </row>
    <row r="195" spans="1:51" x14ac:dyDescent="0.25">
      <c r="A195" s="103" t="s">
        <v>290</v>
      </c>
      <c r="B195" s="97"/>
      <c r="C195" s="103" t="s">
        <v>292</v>
      </c>
      <c r="D195" s="97"/>
      <c r="E195" s="103" t="s">
        <v>294</v>
      </c>
      <c r="F195" s="97"/>
      <c r="G195" s="103" t="s">
        <v>321</v>
      </c>
      <c r="H195" s="97"/>
      <c r="I195" s="103"/>
      <c r="J195" s="97"/>
      <c r="K195" s="97"/>
      <c r="L195" s="103"/>
      <c r="M195" s="97"/>
      <c r="N195" s="97"/>
      <c r="O195" s="103"/>
      <c r="P195" s="97"/>
      <c r="Q195" s="103"/>
      <c r="R195" s="97"/>
      <c r="S195" s="108" t="s">
        <v>322</v>
      </c>
      <c r="T195" s="97"/>
      <c r="U195" s="97"/>
      <c r="V195" s="97"/>
      <c r="W195" s="97"/>
      <c r="X195" s="97"/>
      <c r="Y195" s="97"/>
      <c r="Z195" s="97"/>
      <c r="AA195" s="103" t="s">
        <v>149</v>
      </c>
      <c r="AB195" s="97"/>
      <c r="AC195" s="97"/>
      <c r="AD195" s="97"/>
      <c r="AE195" s="97"/>
      <c r="AF195" s="103" t="s">
        <v>38</v>
      </c>
      <c r="AG195" s="97"/>
      <c r="AH195" s="97"/>
      <c r="AI195" s="72" t="s">
        <v>194</v>
      </c>
      <c r="AJ195" s="107" t="s">
        <v>324</v>
      </c>
      <c r="AK195" s="97"/>
      <c r="AL195" s="97"/>
      <c r="AM195" s="97"/>
      <c r="AN195" s="97"/>
      <c r="AO195" s="97"/>
      <c r="AP195" s="74">
        <v>0</v>
      </c>
      <c r="AQ195" s="74">
        <v>0</v>
      </c>
      <c r="AR195" s="74">
        <v>0</v>
      </c>
      <c r="AS195" s="115">
        <v>0</v>
      </c>
      <c r="AT195" s="97"/>
      <c r="AU195" s="115">
        <v>0</v>
      </c>
      <c r="AV195" s="97"/>
      <c r="AW195" s="74">
        <v>0</v>
      </c>
      <c r="AX195" s="74">
        <v>0</v>
      </c>
      <c r="AY195" s="74">
        <v>0</v>
      </c>
    </row>
    <row r="196" spans="1:51" x14ac:dyDescent="0.25">
      <c r="A196" s="103" t="s">
        <v>290</v>
      </c>
      <c r="B196" s="97"/>
      <c r="C196" s="103" t="s">
        <v>292</v>
      </c>
      <c r="D196" s="97"/>
      <c r="E196" s="103" t="s">
        <v>294</v>
      </c>
      <c r="F196" s="97"/>
      <c r="G196" s="103" t="s">
        <v>321</v>
      </c>
      <c r="H196" s="97"/>
      <c r="I196" s="103" t="s">
        <v>296</v>
      </c>
      <c r="J196" s="97"/>
      <c r="K196" s="97"/>
      <c r="L196" s="103"/>
      <c r="M196" s="97"/>
      <c r="N196" s="97"/>
      <c r="O196" s="103"/>
      <c r="P196" s="97"/>
      <c r="Q196" s="103"/>
      <c r="R196" s="97"/>
      <c r="S196" s="108" t="s">
        <v>176</v>
      </c>
      <c r="T196" s="97"/>
      <c r="U196" s="97"/>
      <c r="V196" s="97"/>
      <c r="W196" s="97"/>
      <c r="X196" s="97"/>
      <c r="Y196" s="97"/>
      <c r="Z196" s="97"/>
      <c r="AA196" s="103" t="s">
        <v>37</v>
      </c>
      <c r="AB196" s="97"/>
      <c r="AC196" s="97"/>
      <c r="AD196" s="97"/>
      <c r="AE196" s="97"/>
      <c r="AF196" s="103" t="s">
        <v>38</v>
      </c>
      <c r="AG196" s="97"/>
      <c r="AH196" s="97"/>
      <c r="AI196" s="72" t="s">
        <v>36</v>
      </c>
      <c r="AJ196" s="107" t="s">
        <v>248</v>
      </c>
      <c r="AK196" s="97"/>
      <c r="AL196" s="97"/>
      <c r="AM196" s="97"/>
      <c r="AN196" s="97"/>
      <c r="AO196" s="97"/>
      <c r="AP196" s="73">
        <v>1174450634.9400001</v>
      </c>
      <c r="AQ196" s="73">
        <v>1174450634.9400001</v>
      </c>
      <c r="AR196" s="74">
        <v>0</v>
      </c>
      <c r="AS196" s="117">
        <v>1174450634.9400001</v>
      </c>
      <c r="AT196" s="97"/>
      <c r="AU196" s="115">
        <v>0</v>
      </c>
      <c r="AV196" s="97"/>
      <c r="AW196" s="73">
        <v>1174450634.9400001</v>
      </c>
      <c r="AX196" s="74">
        <v>0</v>
      </c>
      <c r="AY196" s="74">
        <v>0</v>
      </c>
    </row>
    <row r="197" spans="1:51" x14ac:dyDescent="0.25">
      <c r="A197" s="103" t="s">
        <v>290</v>
      </c>
      <c r="B197" s="97"/>
      <c r="C197" s="103" t="s">
        <v>292</v>
      </c>
      <c r="D197" s="97"/>
      <c r="E197" s="103" t="s">
        <v>294</v>
      </c>
      <c r="F197" s="97"/>
      <c r="G197" s="103" t="s">
        <v>321</v>
      </c>
      <c r="H197" s="97"/>
      <c r="I197" s="103" t="s">
        <v>296</v>
      </c>
      <c r="J197" s="97"/>
      <c r="K197" s="97"/>
      <c r="L197" s="103" t="s">
        <v>325</v>
      </c>
      <c r="M197" s="97"/>
      <c r="N197" s="97"/>
      <c r="O197" s="103"/>
      <c r="P197" s="97"/>
      <c r="Q197" s="103"/>
      <c r="R197" s="97"/>
      <c r="S197" s="108" t="s">
        <v>326</v>
      </c>
      <c r="T197" s="97"/>
      <c r="U197" s="97"/>
      <c r="V197" s="97"/>
      <c r="W197" s="97"/>
      <c r="X197" s="97"/>
      <c r="Y197" s="97"/>
      <c r="Z197" s="97"/>
      <c r="AA197" s="103" t="s">
        <v>37</v>
      </c>
      <c r="AB197" s="97"/>
      <c r="AC197" s="97"/>
      <c r="AD197" s="97"/>
      <c r="AE197" s="97"/>
      <c r="AF197" s="103" t="s">
        <v>38</v>
      </c>
      <c r="AG197" s="97"/>
      <c r="AH197" s="97"/>
      <c r="AI197" s="72" t="s">
        <v>36</v>
      </c>
      <c r="AJ197" s="107" t="s">
        <v>248</v>
      </c>
      <c r="AK197" s="97"/>
      <c r="AL197" s="97"/>
      <c r="AM197" s="97"/>
      <c r="AN197" s="97"/>
      <c r="AO197" s="97"/>
      <c r="AP197" s="73">
        <v>1166490638.9400001</v>
      </c>
      <c r="AQ197" s="73">
        <v>1166490638.9400001</v>
      </c>
      <c r="AR197" s="74">
        <v>0</v>
      </c>
      <c r="AS197" s="117">
        <v>1166490638.9400001</v>
      </c>
      <c r="AT197" s="97"/>
      <c r="AU197" s="115">
        <v>0</v>
      </c>
      <c r="AV197" s="97"/>
      <c r="AW197" s="73">
        <v>1166490638.9400001</v>
      </c>
      <c r="AX197" s="74">
        <v>0</v>
      </c>
      <c r="AY197" s="74">
        <v>0</v>
      </c>
    </row>
    <row r="198" spans="1:51" x14ac:dyDescent="0.25">
      <c r="A198" s="103" t="s">
        <v>290</v>
      </c>
      <c r="B198" s="97"/>
      <c r="C198" s="103" t="s">
        <v>292</v>
      </c>
      <c r="D198" s="97"/>
      <c r="E198" s="103" t="s">
        <v>294</v>
      </c>
      <c r="F198" s="97"/>
      <c r="G198" s="103" t="s">
        <v>321</v>
      </c>
      <c r="H198" s="97"/>
      <c r="I198" s="103" t="s">
        <v>296</v>
      </c>
      <c r="J198" s="97"/>
      <c r="K198" s="97"/>
      <c r="L198" s="103" t="s">
        <v>319</v>
      </c>
      <c r="M198" s="97"/>
      <c r="N198" s="97"/>
      <c r="O198" s="103"/>
      <c r="P198" s="97"/>
      <c r="Q198" s="103"/>
      <c r="R198" s="97"/>
      <c r="S198" s="108" t="s">
        <v>320</v>
      </c>
      <c r="T198" s="97"/>
      <c r="U198" s="97"/>
      <c r="V198" s="97"/>
      <c r="W198" s="97"/>
      <c r="X198" s="97"/>
      <c r="Y198" s="97"/>
      <c r="Z198" s="97"/>
      <c r="AA198" s="103" t="s">
        <v>37</v>
      </c>
      <c r="AB198" s="97"/>
      <c r="AC198" s="97"/>
      <c r="AD198" s="97"/>
      <c r="AE198" s="97"/>
      <c r="AF198" s="103" t="s">
        <v>38</v>
      </c>
      <c r="AG198" s="97"/>
      <c r="AH198" s="97"/>
      <c r="AI198" s="72" t="s">
        <v>36</v>
      </c>
      <c r="AJ198" s="107" t="s">
        <v>248</v>
      </c>
      <c r="AK198" s="97"/>
      <c r="AL198" s="97"/>
      <c r="AM198" s="97"/>
      <c r="AN198" s="97"/>
      <c r="AO198" s="97"/>
      <c r="AP198" s="73">
        <v>7959996</v>
      </c>
      <c r="AQ198" s="73">
        <v>7959996</v>
      </c>
      <c r="AR198" s="74">
        <v>0</v>
      </c>
      <c r="AS198" s="117">
        <v>7959996</v>
      </c>
      <c r="AT198" s="97"/>
      <c r="AU198" s="115">
        <v>0</v>
      </c>
      <c r="AV198" s="97"/>
      <c r="AW198" s="73">
        <v>7959996</v>
      </c>
      <c r="AX198" s="74">
        <v>0</v>
      </c>
      <c r="AY198" s="74">
        <v>0</v>
      </c>
    </row>
    <row r="199" spans="1:51" x14ac:dyDescent="0.25">
      <c r="A199" s="103" t="s">
        <v>290</v>
      </c>
      <c r="B199" s="97"/>
      <c r="C199" s="103" t="s">
        <v>292</v>
      </c>
      <c r="D199" s="97"/>
      <c r="E199" s="103" t="s">
        <v>294</v>
      </c>
      <c r="F199" s="97"/>
      <c r="G199" s="103" t="s">
        <v>321</v>
      </c>
      <c r="H199" s="97"/>
      <c r="I199" s="103" t="s">
        <v>296</v>
      </c>
      <c r="J199" s="97"/>
      <c r="K199" s="97"/>
      <c r="L199" s="103" t="s">
        <v>325</v>
      </c>
      <c r="M199" s="97"/>
      <c r="N199" s="97"/>
      <c r="O199" s="103"/>
      <c r="P199" s="97"/>
      <c r="Q199" s="103"/>
      <c r="R199" s="97"/>
      <c r="S199" s="108" t="s">
        <v>326</v>
      </c>
      <c r="T199" s="97"/>
      <c r="U199" s="97"/>
      <c r="V199" s="97"/>
      <c r="W199" s="97"/>
      <c r="X199" s="97"/>
      <c r="Y199" s="97"/>
      <c r="Z199" s="97"/>
      <c r="AA199" s="103" t="s">
        <v>149</v>
      </c>
      <c r="AB199" s="97"/>
      <c r="AC199" s="97"/>
      <c r="AD199" s="97"/>
      <c r="AE199" s="97"/>
      <c r="AF199" s="103" t="s">
        <v>38</v>
      </c>
      <c r="AG199" s="97"/>
      <c r="AH199" s="97"/>
      <c r="AI199" s="72" t="s">
        <v>194</v>
      </c>
      <c r="AJ199" s="107" t="s">
        <v>324</v>
      </c>
      <c r="AK199" s="97"/>
      <c r="AL199" s="97"/>
      <c r="AM199" s="97"/>
      <c r="AN199" s="97"/>
      <c r="AO199" s="97"/>
      <c r="AP199" s="74">
        <v>0</v>
      </c>
      <c r="AQ199" s="74">
        <v>0</v>
      </c>
      <c r="AR199" s="74">
        <v>0</v>
      </c>
      <c r="AS199" s="115">
        <v>0</v>
      </c>
      <c r="AT199" s="97"/>
      <c r="AU199" s="115">
        <v>0</v>
      </c>
      <c r="AV199" s="97"/>
      <c r="AW199" s="74">
        <v>0</v>
      </c>
      <c r="AX199" s="74">
        <v>0</v>
      </c>
      <c r="AY199" s="74">
        <v>0</v>
      </c>
    </row>
    <row r="200" spans="1:51" x14ac:dyDescent="0.25">
      <c r="A200" s="103" t="s">
        <v>290</v>
      </c>
      <c r="B200" s="97"/>
      <c r="C200" s="103" t="s">
        <v>292</v>
      </c>
      <c r="D200" s="97"/>
      <c r="E200" s="103" t="s">
        <v>294</v>
      </c>
      <c r="F200" s="97"/>
      <c r="G200" s="103" t="s">
        <v>321</v>
      </c>
      <c r="H200" s="97"/>
      <c r="I200" s="103" t="s">
        <v>296</v>
      </c>
      <c r="J200" s="97"/>
      <c r="K200" s="97"/>
      <c r="L200" s="103"/>
      <c r="M200" s="97"/>
      <c r="N200" s="97"/>
      <c r="O200" s="103"/>
      <c r="P200" s="97"/>
      <c r="Q200" s="103"/>
      <c r="R200" s="97"/>
      <c r="S200" s="108" t="s">
        <v>176</v>
      </c>
      <c r="T200" s="97"/>
      <c r="U200" s="97"/>
      <c r="V200" s="97"/>
      <c r="W200" s="97"/>
      <c r="X200" s="97"/>
      <c r="Y200" s="97"/>
      <c r="Z200" s="97"/>
      <c r="AA200" s="103" t="s">
        <v>149</v>
      </c>
      <c r="AB200" s="97"/>
      <c r="AC200" s="97"/>
      <c r="AD200" s="97"/>
      <c r="AE200" s="97"/>
      <c r="AF200" s="103" t="s">
        <v>38</v>
      </c>
      <c r="AG200" s="97"/>
      <c r="AH200" s="97"/>
      <c r="AI200" s="72" t="s">
        <v>194</v>
      </c>
      <c r="AJ200" s="107" t="s">
        <v>324</v>
      </c>
      <c r="AK200" s="97"/>
      <c r="AL200" s="97"/>
      <c r="AM200" s="97"/>
      <c r="AN200" s="97"/>
      <c r="AO200" s="97"/>
      <c r="AP200" s="74">
        <v>0</v>
      </c>
      <c r="AQ200" s="74">
        <v>0</v>
      </c>
      <c r="AR200" s="74">
        <v>0</v>
      </c>
      <c r="AS200" s="115">
        <v>0</v>
      </c>
      <c r="AT200" s="97"/>
      <c r="AU200" s="115">
        <v>0</v>
      </c>
      <c r="AV200" s="97"/>
      <c r="AW200" s="74">
        <v>0</v>
      </c>
      <c r="AX200" s="74">
        <v>0</v>
      </c>
      <c r="AY200" s="74">
        <v>0</v>
      </c>
    </row>
    <row r="201" spans="1:51" x14ac:dyDescent="0.25">
      <c r="A201" s="104" t="s">
        <v>290</v>
      </c>
      <c r="B201" s="97"/>
      <c r="C201" s="104" t="s">
        <v>292</v>
      </c>
      <c r="D201" s="97"/>
      <c r="E201" s="104" t="s">
        <v>294</v>
      </c>
      <c r="F201" s="97"/>
      <c r="G201" s="104" t="s">
        <v>321</v>
      </c>
      <c r="H201" s="97"/>
      <c r="I201" s="104" t="s">
        <v>296</v>
      </c>
      <c r="J201" s="97"/>
      <c r="K201" s="97"/>
      <c r="L201" s="104" t="s">
        <v>325</v>
      </c>
      <c r="M201" s="97"/>
      <c r="N201" s="97"/>
      <c r="O201" s="104" t="s">
        <v>43</v>
      </c>
      <c r="P201" s="97"/>
      <c r="Q201" s="104"/>
      <c r="R201" s="97"/>
      <c r="S201" s="109" t="s">
        <v>182</v>
      </c>
      <c r="T201" s="97"/>
      <c r="U201" s="97"/>
      <c r="V201" s="97"/>
      <c r="W201" s="97"/>
      <c r="X201" s="97"/>
      <c r="Y201" s="97"/>
      <c r="Z201" s="97"/>
      <c r="AA201" s="104" t="s">
        <v>37</v>
      </c>
      <c r="AB201" s="97"/>
      <c r="AC201" s="97"/>
      <c r="AD201" s="97"/>
      <c r="AE201" s="97"/>
      <c r="AF201" s="104" t="s">
        <v>38</v>
      </c>
      <c r="AG201" s="97"/>
      <c r="AH201" s="97"/>
      <c r="AI201" s="75" t="s">
        <v>36</v>
      </c>
      <c r="AJ201" s="111" t="s">
        <v>248</v>
      </c>
      <c r="AK201" s="97"/>
      <c r="AL201" s="97"/>
      <c r="AM201" s="97"/>
      <c r="AN201" s="97"/>
      <c r="AO201" s="97"/>
      <c r="AP201" s="76">
        <v>1166490638.9400001</v>
      </c>
      <c r="AQ201" s="76">
        <v>1166490638.9400001</v>
      </c>
      <c r="AR201" s="77">
        <v>0</v>
      </c>
      <c r="AS201" s="118">
        <v>1166490638.9400001</v>
      </c>
      <c r="AT201" s="97"/>
      <c r="AU201" s="116">
        <v>0</v>
      </c>
      <c r="AV201" s="97"/>
      <c r="AW201" s="76">
        <v>1166490638.9400001</v>
      </c>
      <c r="AX201" s="77">
        <v>0</v>
      </c>
      <c r="AY201" s="77">
        <v>0</v>
      </c>
    </row>
    <row r="202" spans="1:51" x14ac:dyDescent="0.25">
      <c r="A202" s="104" t="s">
        <v>290</v>
      </c>
      <c r="B202" s="97"/>
      <c r="C202" s="104" t="s">
        <v>292</v>
      </c>
      <c r="D202" s="97"/>
      <c r="E202" s="104" t="s">
        <v>294</v>
      </c>
      <c r="F202" s="97"/>
      <c r="G202" s="104" t="s">
        <v>321</v>
      </c>
      <c r="H202" s="97"/>
      <c r="I202" s="104" t="s">
        <v>296</v>
      </c>
      <c r="J202" s="97"/>
      <c r="K202" s="97"/>
      <c r="L202" s="104" t="s">
        <v>319</v>
      </c>
      <c r="M202" s="97"/>
      <c r="N202" s="97"/>
      <c r="O202" s="104" t="s">
        <v>43</v>
      </c>
      <c r="P202" s="97"/>
      <c r="Q202" s="104"/>
      <c r="R202" s="97"/>
      <c r="S202" s="109" t="s">
        <v>188</v>
      </c>
      <c r="T202" s="97"/>
      <c r="U202" s="97"/>
      <c r="V202" s="97"/>
      <c r="W202" s="97"/>
      <c r="X202" s="97"/>
      <c r="Y202" s="97"/>
      <c r="Z202" s="97"/>
      <c r="AA202" s="104" t="s">
        <v>37</v>
      </c>
      <c r="AB202" s="97"/>
      <c r="AC202" s="97"/>
      <c r="AD202" s="97"/>
      <c r="AE202" s="97"/>
      <c r="AF202" s="104" t="s">
        <v>38</v>
      </c>
      <c r="AG202" s="97"/>
      <c r="AH202" s="97"/>
      <c r="AI202" s="75" t="s">
        <v>36</v>
      </c>
      <c r="AJ202" s="111" t="s">
        <v>248</v>
      </c>
      <c r="AK202" s="97"/>
      <c r="AL202" s="97"/>
      <c r="AM202" s="97"/>
      <c r="AN202" s="97"/>
      <c r="AO202" s="97"/>
      <c r="AP202" s="76">
        <v>7959996</v>
      </c>
      <c r="AQ202" s="76">
        <v>7959996</v>
      </c>
      <c r="AR202" s="77">
        <v>0</v>
      </c>
      <c r="AS202" s="118">
        <v>7959996</v>
      </c>
      <c r="AT202" s="97"/>
      <c r="AU202" s="116">
        <v>0</v>
      </c>
      <c r="AV202" s="97"/>
      <c r="AW202" s="76">
        <v>7959996</v>
      </c>
      <c r="AX202" s="77">
        <v>0</v>
      </c>
      <c r="AY202" s="77">
        <v>0</v>
      </c>
    </row>
    <row r="203" spans="1:51" x14ac:dyDescent="0.25">
      <c r="A203" s="104" t="s">
        <v>290</v>
      </c>
      <c r="B203" s="97"/>
      <c r="C203" s="104" t="s">
        <v>292</v>
      </c>
      <c r="D203" s="97"/>
      <c r="E203" s="104" t="s">
        <v>294</v>
      </c>
      <c r="F203" s="97"/>
      <c r="G203" s="104" t="s">
        <v>321</v>
      </c>
      <c r="H203" s="97"/>
      <c r="I203" s="104" t="s">
        <v>296</v>
      </c>
      <c r="J203" s="97"/>
      <c r="K203" s="97"/>
      <c r="L203" s="104" t="s">
        <v>325</v>
      </c>
      <c r="M203" s="97"/>
      <c r="N203" s="97"/>
      <c r="O203" s="104" t="s">
        <v>43</v>
      </c>
      <c r="P203" s="97"/>
      <c r="Q203" s="104"/>
      <c r="R203" s="97"/>
      <c r="S203" s="109" t="s">
        <v>182</v>
      </c>
      <c r="T203" s="97"/>
      <c r="U203" s="97"/>
      <c r="V203" s="97"/>
      <c r="W203" s="97"/>
      <c r="X203" s="97"/>
      <c r="Y203" s="97"/>
      <c r="Z203" s="97"/>
      <c r="AA203" s="104" t="s">
        <v>149</v>
      </c>
      <c r="AB203" s="97"/>
      <c r="AC203" s="97"/>
      <c r="AD203" s="97"/>
      <c r="AE203" s="97"/>
      <c r="AF203" s="104" t="s">
        <v>38</v>
      </c>
      <c r="AG203" s="97"/>
      <c r="AH203" s="97"/>
      <c r="AI203" s="75" t="s">
        <v>194</v>
      </c>
      <c r="AJ203" s="111" t="s">
        <v>324</v>
      </c>
      <c r="AK203" s="97"/>
      <c r="AL203" s="97"/>
      <c r="AM203" s="97"/>
      <c r="AN203" s="97"/>
      <c r="AO203" s="97"/>
      <c r="AP203" s="77">
        <v>0</v>
      </c>
      <c r="AQ203" s="77">
        <v>0</v>
      </c>
      <c r="AR203" s="77">
        <v>0</v>
      </c>
      <c r="AS203" s="116">
        <v>0</v>
      </c>
      <c r="AT203" s="97"/>
      <c r="AU203" s="116">
        <v>0</v>
      </c>
      <c r="AV203" s="97"/>
      <c r="AW203" s="77">
        <v>0</v>
      </c>
      <c r="AX203" s="77">
        <v>0</v>
      </c>
      <c r="AY203" s="77">
        <v>0</v>
      </c>
    </row>
    <row r="204" spans="1:51" x14ac:dyDescent="0.25">
      <c r="A204" s="61" t="s">
        <v>33</v>
      </c>
      <c r="B204" s="61" t="s">
        <v>33</v>
      </c>
      <c r="C204" s="61" t="s">
        <v>33</v>
      </c>
      <c r="D204" s="61" t="s">
        <v>33</v>
      </c>
      <c r="E204" s="61" t="s">
        <v>33</v>
      </c>
      <c r="F204" s="61" t="s">
        <v>33</v>
      </c>
      <c r="G204" s="61" t="s">
        <v>33</v>
      </c>
      <c r="H204" s="61" t="s">
        <v>33</v>
      </c>
      <c r="I204" s="61" t="s">
        <v>33</v>
      </c>
      <c r="J204" s="99" t="s">
        <v>33</v>
      </c>
      <c r="K204" s="97"/>
      <c r="L204" s="99" t="s">
        <v>33</v>
      </c>
      <c r="M204" s="97"/>
      <c r="N204" s="61" t="s">
        <v>33</v>
      </c>
      <c r="O204" s="61" t="s">
        <v>33</v>
      </c>
      <c r="P204" s="61" t="s">
        <v>33</v>
      </c>
      <c r="Q204" s="61" t="s">
        <v>33</v>
      </c>
      <c r="R204" s="61" t="s">
        <v>33</v>
      </c>
      <c r="S204" s="61" t="s">
        <v>33</v>
      </c>
      <c r="T204" s="61" t="s">
        <v>33</v>
      </c>
      <c r="U204" s="61" t="s">
        <v>33</v>
      </c>
      <c r="V204" s="61" t="s">
        <v>33</v>
      </c>
      <c r="W204" s="61" t="s">
        <v>33</v>
      </c>
      <c r="X204" s="61" t="s">
        <v>33</v>
      </c>
      <c r="Y204" s="61" t="s">
        <v>33</v>
      </c>
      <c r="Z204" s="61" t="s">
        <v>33</v>
      </c>
      <c r="AA204" s="99" t="s">
        <v>33</v>
      </c>
      <c r="AB204" s="97"/>
      <c r="AC204" s="99" t="s">
        <v>33</v>
      </c>
      <c r="AD204" s="97"/>
      <c r="AE204" s="61" t="s">
        <v>33</v>
      </c>
      <c r="AF204" s="61" t="s">
        <v>33</v>
      </c>
      <c r="AG204" s="61" t="s">
        <v>33</v>
      </c>
      <c r="AH204" s="61" t="s">
        <v>33</v>
      </c>
      <c r="AI204" s="61" t="s">
        <v>33</v>
      </c>
      <c r="AJ204" s="61" t="s">
        <v>33</v>
      </c>
      <c r="AK204" s="61" t="s">
        <v>33</v>
      </c>
      <c r="AL204" s="61" t="s">
        <v>33</v>
      </c>
      <c r="AM204" s="99" t="s">
        <v>33</v>
      </c>
      <c r="AN204" s="97"/>
      <c r="AO204" s="97"/>
      <c r="AP204" s="61" t="s">
        <v>33</v>
      </c>
      <c r="AQ204" s="61" t="s">
        <v>33</v>
      </c>
      <c r="AR204" s="61" t="s">
        <v>33</v>
      </c>
      <c r="AS204" s="99" t="s">
        <v>33</v>
      </c>
      <c r="AT204" s="97"/>
      <c r="AU204" s="99" t="s">
        <v>33</v>
      </c>
      <c r="AV204" s="97"/>
      <c r="AW204" s="61" t="s">
        <v>33</v>
      </c>
      <c r="AX204" s="61" t="s">
        <v>33</v>
      </c>
      <c r="AY204" s="61" t="s">
        <v>33</v>
      </c>
    </row>
    <row r="205" spans="1:51" x14ac:dyDescent="0.25">
      <c r="A205" s="105" t="s">
        <v>226</v>
      </c>
      <c r="B205" s="95"/>
      <c r="C205" s="95"/>
      <c r="D205" s="95"/>
      <c r="E205" s="95"/>
      <c r="F205" s="95"/>
      <c r="G205" s="94"/>
      <c r="H205" s="106" t="s">
        <v>327</v>
      </c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4"/>
      <c r="AP205" s="61" t="s">
        <v>33</v>
      </c>
      <c r="AQ205" s="61" t="s">
        <v>33</v>
      </c>
      <c r="AR205" s="61" t="s">
        <v>33</v>
      </c>
      <c r="AS205" s="99" t="s">
        <v>33</v>
      </c>
      <c r="AT205" s="97"/>
      <c r="AU205" s="99" t="s">
        <v>33</v>
      </c>
      <c r="AV205" s="97"/>
      <c r="AW205" s="61" t="s">
        <v>33</v>
      </c>
      <c r="AX205" s="61" t="s">
        <v>33</v>
      </c>
      <c r="AY205" s="61" t="s">
        <v>33</v>
      </c>
    </row>
    <row r="206" spans="1:51" ht="36" x14ac:dyDescent="0.25">
      <c r="A206" s="110" t="s">
        <v>228</v>
      </c>
      <c r="B206" s="94"/>
      <c r="C206" s="119" t="s">
        <v>229</v>
      </c>
      <c r="D206" s="94"/>
      <c r="E206" s="110" t="s">
        <v>230</v>
      </c>
      <c r="F206" s="94"/>
      <c r="G206" s="110" t="s">
        <v>231</v>
      </c>
      <c r="H206" s="94"/>
      <c r="I206" s="110" t="s">
        <v>232</v>
      </c>
      <c r="J206" s="95"/>
      <c r="K206" s="94"/>
      <c r="L206" s="110" t="s">
        <v>233</v>
      </c>
      <c r="M206" s="95"/>
      <c r="N206" s="94"/>
      <c r="O206" s="110" t="s">
        <v>234</v>
      </c>
      <c r="P206" s="94"/>
      <c r="Q206" s="110" t="s">
        <v>235</v>
      </c>
      <c r="R206" s="94"/>
      <c r="S206" s="110" t="s">
        <v>236</v>
      </c>
      <c r="T206" s="95"/>
      <c r="U206" s="95"/>
      <c r="V206" s="95"/>
      <c r="W206" s="95"/>
      <c r="X206" s="95"/>
      <c r="Y206" s="95"/>
      <c r="Z206" s="94"/>
      <c r="AA206" s="110" t="s">
        <v>10</v>
      </c>
      <c r="AB206" s="95"/>
      <c r="AC206" s="95"/>
      <c r="AD206" s="95"/>
      <c r="AE206" s="94"/>
      <c r="AF206" s="110" t="s">
        <v>11</v>
      </c>
      <c r="AG206" s="95"/>
      <c r="AH206" s="94"/>
      <c r="AI206" s="71" t="s">
        <v>237</v>
      </c>
      <c r="AJ206" s="110" t="s">
        <v>9</v>
      </c>
      <c r="AK206" s="95"/>
      <c r="AL206" s="95"/>
      <c r="AM206" s="95"/>
      <c r="AN206" s="95"/>
      <c r="AO206" s="94"/>
      <c r="AP206" s="71" t="s">
        <v>238</v>
      </c>
      <c r="AQ206" s="71" t="s">
        <v>239</v>
      </c>
      <c r="AR206" s="71" t="s">
        <v>240</v>
      </c>
      <c r="AS206" s="110" t="s">
        <v>241</v>
      </c>
      <c r="AT206" s="94"/>
      <c r="AU206" s="110" t="s">
        <v>242</v>
      </c>
      <c r="AV206" s="94"/>
      <c r="AW206" s="71" t="s">
        <v>243</v>
      </c>
      <c r="AX206" s="71" t="s">
        <v>244</v>
      </c>
      <c r="AY206" s="71" t="s">
        <v>245</v>
      </c>
    </row>
    <row r="207" spans="1:51" x14ac:dyDescent="0.25">
      <c r="A207" s="103" t="s">
        <v>290</v>
      </c>
      <c r="B207" s="97"/>
      <c r="C207" s="103"/>
      <c r="D207" s="97"/>
      <c r="E207" s="103"/>
      <c r="F207" s="97"/>
      <c r="G207" s="103"/>
      <c r="H207" s="97"/>
      <c r="I207" s="103"/>
      <c r="J207" s="97"/>
      <c r="K207" s="97"/>
      <c r="L207" s="103"/>
      <c r="M207" s="97"/>
      <c r="N207" s="97"/>
      <c r="O207" s="103"/>
      <c r="P207" s="97"/>
      <c r="Q207" s="103"/>
      <c r="R207" s="97"/>
      <c r="S207" s="108" t="s">
        <v>291</v>
      </c>
      <c r="T207" s="97"/>
      <c r="U207" s="97"/>
      <c r="V207" s="97"/>
      <c r="W207" s="97"/>
      <c r="X207" s="97"/>
      <c r="Y207" s="97"/>
      <c r="Z207" s="97"/>
      <c r="AA207" s="103" t="s">
        <v>37</v>
      </c>
      <c r="AB207" s="97"/>
      <c r="AC207" s="97"/>
      <c r="AD207" s="97"/>
      <c r="AE207" s="97"/>
      <c r="AF207" s="103" t="s">
        <v>38</v>
      </c>
      <c r="AG207" s="97"/>
      <c r="AH207" s="97"/>
      <c r="AI207" s="72" t="s">
        <v>36</v>
      </c>
      <c r="AJ207" s="107" t="s">
        <v>248</v>
      </c>
      <c r="AK207" s="97"/>
      <c r="AL207" s="97"/>
      <c r="AM207" s="97"/>
      <c r="AN207" s="97"/>
      <c r="AO207" s="97"/>
      <c r="AP207" s="73">
        <v>132504933.84999999</v>
      </c>
      <c r="AQ207" s="73">
        <v>132504933.84999999</v>
      </c>
      <c r="AR207" s="74">
        <v>0</v>
      </c>
      <c r="AS207" s="117">
        <v>132504933.84999999</v>
      </c>
      <c r="AT207" s="97"/>
      <c r="AU207" s="115">
        <v>0</v>
      </c>
      <c r="AV207" s="97"/>
      <c r="AW207" s="73">
        <v>132504933.84999999</v>
      </c>
      <c r="AX207" s="74">
        <v>0</v>
      </c>
      <c r="AY207" s="74">
        <v>0</v>
      </c>
    </row>
    <row r="208" spans="1:51" x14ac:dyDescent="0.25">
      <c r="A208" s="103" t="s">
        <v>290</v>
      </c>
      <c r="B208" s="97"/>
      <c r="C208" s="103"/>
      <c r="D208" s="97"/>
      <c r="E208" s="103"/>
      <c r="F208" s="97"/>
      <c r="G208" s="103"/>
      <c r="H208" s="97"/>
      <c r="I208" s="103"/>
      <c r="J208" s="97"/>
      <c r="K208" s="97"/>
      <c r="L208" s="103"/>
      <c r="M208" s="97"/>
      <c r="N208" s="97"/>
      <c r="O208" s="103"/>
      <c r="P208" s="97"/>
      <c r="Q208" s="103"/>
      <c r="R208" s="97"/>
      <c r="S208" s="108" t="s">
        <v>291</v>
      </c>
      <c r="T208" s="97"/>
      <c r="U208" s="97"/>
      <c r="V208" s="97"/>
      <c r="W208" s="97"/>
      <c r="X208" s="97"/>
      <c r="Y208" s="97"/>
      <c r="Z208" s="97"/>
      <c r="AA208" s="103" t="s">
        <v>149</v>
      </c>
      <c r="AB208" s="97"/>
      <c r="AC208" s="97"/>
      <c r="AD208" s="97"/>
      <c r="AE208" s="97"/>
      <c r="AF208" s="103" t="s">
        <v>38</v>
      </c>
      <c r="AG208" s="97"/>
      <c r="AH208" s="97"/>
      <c r="AI208" s="72" t="s">
        <v>194</v>
      </c>
      <c r="AJ208" s="107" t="s">
        <v>324</v>
      </c>
      <c r="AK208" s="97"/>
      <c r="AL208" s="97"/>
      <c r="AM208" s="97"/>
      <c r="AN208" s="97"/>
      <c r="AO208" s="97"/>
      <c r="AP208" s="74">
        <v>0</v>
      </c>
      <c r="AQ208" s="74">
        <v>0</v>
      </c>
      <c r="AR208" s="74">
        <v>0</v>
      </c>
      <c r="AS208" s="115">
        <v>0</v>
      </c>
      <c r="AT208" s="97"/>
      <c r="AU208" s="115">
        <v>0</v>
      </c>
      <c r="AV208" s="97"/>
      <c r="AW208" s="74">
        <v>0</v>
      </c>
      <c r="AX208" s="74">
        <v>0</v>
      </c>
      <c r="AY208" s="74">
        <v>0</v>
      </c>
    </row>
    <row r="209" spans="1:51" x14ac:dyDescent="0.25">
      <c r="A209" s="103" t="s">
        <v>290</v>
      </c>
      <c r="B209" s="97"/>
      <c r="C209" s="103" t="s">
        <v>292</v>
      </c>
      <c r="D209" s="97"/>
      <c r="E209" s="103"/>
      <c r="F209" s="97"/>
      <c r="G209" s="103"/>
      <c r="H209" s="97"/>
      <c r="I209" s="103"/>
      <c r="J209" s="97"/>
      <c r="K209" s="97"/>
      <c r="L209" s="103"/>
      <c r="M209" s="97"/>
      <c r="N209" s="97"/>
      <c r="O209" s="103"/>
      <c r="P209" s="97"/>
      <c r="Q209" s="103"/>
      <c r="R209" s="97"/>
      <c r="S209" s="108" t="s">
        <v>293</v>
      </c>
      <c r="T209" s="97"/>
      <c r="U209" s="97"/>
      <c r="V209" s="97"/>
      <c r="W209" s="97"/>
      <c r="X209" s="97"/>
      <c r="Y209" s="97"/>
      <c r="Z209" s="97"/>
      <c r="AA209" s="103" t="s">
        <v>37</v>
      </c>
      <c r="AB209" s="97"/>
      <c r="AC209" s="97"/>
      <c r="AD209" s="97"/>
      <c r="AE209" s="97"/>
      <c r="AF209" s="103" t="s">
        <v>38</v>
      </c>
      <c r="AG209" s="97"/>
      <c r="AH209" s="97"/>
      <c r="AI209" s="72" t="s">
        <v>36</v>
      </c>
      <c r="AJ209" s="107" t="s">
        <v>248</v>
      </c>
      <c r="AK209" s="97"/>
      <c r="AL209" s="97"/>
      <c r="AM209" s="97"/>
      <c r="AN209" s="97"/>
      <c r="AO209" s="97"/>
      <c r="AP209" s="73">
        <v>132504933.84999999</v>
      </c>
      <c r="AQ209" s="73">
        <v>132504933.84999999</v>
      </c>
      <c r="AR209" s="74">
        <v>0</v>
      </c>
      <c r="AS209" s="117">
        <v>132504933.84999999</v>
      </c>
      <c r="AT209" s="97"/>
      <c r="AU209" s="115">
        <v>0</v>
      </c>
      <c r="AV209" s="97"/>
      <c r="AW209" s="73">
        <v>132504933.84999999</v>
      </c>
      <c r="AX209" s="74">
        <v>0</v>
      </c>
      <c r="AY209" s="74">
        <v>0</v>
      </c>
    </row>
    <row r="210" spans="1:51" x14ac:dyDescent="0.25">
      <c r="A210" s="103" t="s">
        <v>290</v>
      </c>
      <c r="B210" s="97"/>
      <c r="C210" s="103" t="s">
        <v>292</v>
      </c>
      <c r="D210" s="97"/>
      <c r="E210" s="103"/>
      <c r="F210" s="97"/>
      <c r="G210" s="103"/>
      <c r="H210" s="97"/>
      <c r="I210" s="103"/>
      <c r="J210" s="97"/>
      <c r="K210" s="97"/>
      <c r="L210" s="103"/>
      <c r="M210" s="97"/>
      <c r="N210" s="97"/>
      <c r="O210" s="103"/>
      <c r="P210" s="97"/>
      <c r="Q210" s="103"/>
      <c r="R210" s="97"/>
      <c r="S210" s="108" t="s">
        <v>293</v>
      </c>
      <c r="T210" s="97"/>
      <c r="U210" s="97"/>
      <c r="V210" s="97"/>
      <c r="W210" s="97"/>
      <c r="X210" s="97"/>
      <c r="Y210" s="97"/>
      <c r="Z210" s="97"/>
      <c r="AA210" s="103" t="s">
        <v>149</v>
      </c>
      <c r="AB210" s="97"/>
      <c r="AC210" s="97"/>
      <c r="AD210" s="97"/>
      <c r="AE210" s="97"/>
      <c r="AF210" s="103" t="s">
        <v>38</v>
      </c>
      <c r="AG210" s="97"/>
      <c r="AH210" s="97"/>
      <c r="AI210" s="72" t="s">
        <v>194</v>
      </c>
      <c r="AJ210" s="107" t="s">
        <v>324</v>
      </c>
      <c r="AK210" s="97"/>
      <c r="AL210" s="97"/>
      <c r="AM210" s="97"/>
      <c r="AN210" s="97"/>
      <c r="AO210" s="97"/>
      <c r="AP210" s="74">
        <v>0</v>
      </c>
      <c r="AQ210" s="74">
        <v>0</v>
      </c>
      <c r="AR210" s="74">
        <v>0</v>
      </c>
      <c r="AS210" s="115">
        <v>0</v>
      </c>
      <c r="AT210" s="97"/>
      <c r="AU210" s="115">
        <v>0</v>
      </c>
      <c r="AV210" s="97"/>
      <c r="AW210" s="74">
        <v>0</v>
      </c>
      <c r="AX210" s="74">
        <v>0</v>
      </c>
      <c r="AY210" s="74">
        <v>0</v>
      </c>
    </row>
    <row r="211" spans="1:51" x14ac:dyDescent="0.25">
      <c r="A211" s="103" t="s">
        <v>290</v>
      </c>
      <c r="B211" s="97"/>
      <c r="C211" s="103" t="s">
        <v>292</v>
      </c>
      <c r="D211" s="97"/>
      <c r="E211" s="103" t="s">
        <v>294</v>
      </c>
      <c r="F211" s="97"/>
      <c r="G211" s="103"/>
      <c r="H211" s="97"/>
      <c r="I211" s="103"/>
      <c r="J211" s="97"/>
      <c r="K211" s="97"/>
      <c r="L211" s="103"/>
      <c r="M211" s="97"/>
      <c r="N211" s="97"/>
      <c r="O211" s="103"/>
      <c r="P211" s="97"/>
      <c r="Q211" s="103"/>
      <c r="R211" s="97"/>
      <c r="S211" s="108" t="s">
        <v>295</v>
      </c>
      <c r="T211" s="97"/>
      <c r="U211" s="97"/>
      <c r="V211" s="97"/>
      <c r="W211" s="97"/>
      <c r="X211" s="97"/>
      <c r="Y211" s="97"/>
      <c r="Z211" s="97"/>
      <c r="AA211" s="103" t="s">
        <v>37</v>
      </c>
      <c r="AB211" s="97"/>
      <c r="AC211" s="97"/>
      <c r="AD211" s="97"/>
      <c r="AE211" s="97"/>
      <c r="AF211" s="103" t="s">
        <v>38</v>
      </c>
      <c r="AG211" s="97"/>
      <c r="AH211" s="97"/>
      <c r="AI211" s="72" t="s">
        <v>36</v>
      </c>
      <c r="AJ211" s="107" t="s">
        <v>248</v>
      </c>
      <c r="AK211" s="97"/>
      <c r="AL211" s="97"/>
      <c r="AM211" s="97"/>
      <c r="AN211" s="97"/>
      <c r="AO211" s="97"/>
      <c r="AP211" s="73">
        <v>132504933.84999999</v>
      </c>
      <c r="AQ211" s="73">
        <v>132504933.84999999</v>
      </c>
      <c r="AR211" s="74">
        <v>0</v>
      </c>
      <c r="AS211" s="117">
        <v>132504933.84999999</v>
      </c>
      <c r="AT211" s="97"/>
      <c r="AU211" s="115">
        <v>0</v>
      </c>
      <c r="AV211" s="97"/>
      <c r="AW211" s="73">
        <v>132504933.84999999</v>
      </c>
      <c r="AX211" s="74">
        <v>0</v>
      </c>
      <c r="AY211" s="74">
        <v>0</v>
      </c>
    </row>
    <row r="212" spans="1:51" x14ac:dyDescent="0.25">
      <c r="A212" s="103" t="s">
        <v>290</v>
      </c>
      <c r="B212" s="97"/>
      <c r="C212" s="103" t="s">
        <v>292</v>
      </c>
      <c r="D212" s="97"/>
      <c r="E212" s="103" t="s">
        <v>294</v>
      </c>
      <c r="F212" s="97"/>
      <c r="G212" s="103"/>
      <c r="H212" s="97"/>
      <c r="I212" s="103"/>
      <c r="J212" s="97"/>
      <c r="K212" s="97"/>
      <c r="L212" s="103"/>
      <c r="M212" s="97"/>
      <c r="N212" s="97"/>
      <c r="O212" s="103"/>
      <c r="P212" s="97"/>
      <c r="Q212" s="103"/>
      <c r="R212" s="97"/>
      <c r="S212" s="108" t="s">
        <v>295</v>
      </c>
      <c r="T212" s="97"/>
      <c r="U212" s="97"/>
      <c r="V212" s="97"/>
      <c r="W212" s="97"/>
      <c r="X212" s="97"/>
      <c r="Y212" s="97"/>
      <c r="Z212" s="97"/>
      <c r="AA212" s="103" t="s">
        <v>149</v>
      </c>
      <c r="AB212" s="97"/>
      <c r="AC212" s="97"/>
      <c r="AD212" s="97"/>
      <c r="AE212" s="97"/>
      <c r="AF212" s="103" t="s">
        <v>38</v>
      </c>
      <c r="AG212" s="97"/>
      <c r="AH212" s="97"/>
      <c r="AI212" s="72" t="s">
        <v>194</v>
      </c>
      <c r="AJ212" s="107" t="s">
        <v>324</v>
      </c>
      <c r="AK212" s="97"/>
      <c r="AL212" s="97"/>
      <c r="AM212" s="97"/>
      <c r="AN212" s="97"/>
      <c r="AO212" s="97"/>
      <c r="AP212" s="74">
        <v>0</v>
      </c>
      <c r="AQ212" s="74">
        <v>0</v>
      </c>
      <c r="AR212" s="74">
        <v>0</v>
      </c>
      <c r="AS212" s="115">
        <v>0</v>
      </c>
      <c r="AT212" s="97"/>
      <c r="AU212" s="115">
        <v>0</v>
      </c>
      <c r="AV212" s="97"/>
      <c r="AW212" s="74">
        <v>0</v>
      </c>
      <c r="AX212" s="74">
        <v>0</v>
      </c>
      <c r="AY212" s="74">
        <v>0</v>
      </c>
    </row>
    <row r="213" spans="1:51" x14ac:dyDescent="0.25">
      <c r="A213" s="103" t="s">
        <v>290</v>
      </c>
      <c r="B213" s="97"/>
      <c r="C213" s="103" t="s">
        <v>292</v>
      </c>
      <c r="D213" s="97"/>
      <c r="E213" s="103" t="s">
        <v>294</v>
      </c>
      <c r="F213" s="97"/>
      <c r="G213" s="103" t="s">
        <v>321</v>
      </c>
      <c r="H213" s="97"/>
      <c r="I213" s="103"/>
      <c r="J213" s="97"/>
      <c r="K213" s="97"/>
      <c r="L213" s="103"/>
      <c r="M213" s="97"/>
      <c r="N213" s="97"/>
      <c r="O213" s="103"/>
      <c r="P213" s="97"/>
      <c r="Q213" s="103"/>
      <c r="R213" s="97"/>
      <c r="S213" s="108" t="s">
        <v>322</v>
      </c>
      <c r="T213" s="97"/>
      <c r="U213" s="97"/>
      <c r="V213" s="97"/>
      <c r="W213" s="97"/>
      <c r="X213" s="97"/>
      <c r="Y213" s="97"/>
      <c r="Z213" s="97"/>
      <c r="AA213" s="103" t="s">
        <v>37</v>
      </c>
      <c r="AB213" s="97"/>
      <c r="AC213" s="97"/>
      <c r="AD213" s="97"/>
      <c r="AE213" s="97"/>
      <c r="AF213" s="103" t="s">
        <v>38</v>
      </c>
      <c r="AG213" s="97"/>
      <c r="AH213" s="97"/>
      <c r="AI213" s="72" t="s">
        <v>36</v>
      </c>
      <c r="AJ213" s="107" t="s">
        <v>248</v>
      </c>
      <c r="AK213" s="97"/>
      <c r="AL213" s="97"/>
      <c r="AM213" s="97"/>
      <c r="AN213" s="97"/>
      <c r="AO213" s="97"/>
      <c r="AP213" s="73">
        <v>132504933.84999999</v>
      </c>
      <c r="AQ213" s="73">
        <v>132504933.84999999</v>
      </c>
      <c r="AR213" s="74">
        <v>0</v>
      </c>
      <c r="AS213" s="117">
        <v>132504933.84999999</v>
      </c>
      <c r="AT213" s="97"/>
      <c r="AU213" s="115">
        <v>0</v>
      </c>
      <c r="AV213" s="97"/>
      <c r="AW213" s="73">
        <v>132504933.84999999</v>
      </c>
      <c r="AX213" s="74">
        <v>0</v>
      </c>
      <c r="AY213" s="74">
        <v>0</v>
      </c>
    </row>
    <row r="214" spans="1:51" x14ac:dyDescent="0.25">
      <c r="A214" s="103" t="s">
        <v>290</v>
      </c>
      <c r="B214" s="97"/>
      <c r="C214" s="103" t="s">
        <v>292</v>
      </c>
      <c r="D214" s="97"/>
      <c r="E214" s="103" t="s">
        <v>294</v>
      </c>
      <c r="F214" s="97"/>
      <c r="G214" s="103" t="s">
        <v>321</v>
      </c>
      <c r="H214" s="97"/>
      <c r="I214" s="103"/>
      <c r="J214" s="97"/>
      <c r="K214" s="97"/>
      <c r="L214" s="103"/>
      <c r="M214" s="97"/>
      <c r="N214" s="97"/>
      <c r="O214" s="103"/>
      <c r="P214" s="97"/>
      <c r="Q214" s="103"/>
      <c r="R214" s="97"/>
      <c r="S214" s="108" t="s">
        <v>322</v>
      </c>
      <c r="T214" s="97"/>
      <c r="U214" s="97"/>
      <c r="V214" s="97"/>
      <c r="W214" s="97"/>
      <c r="X214" s="97"/>
      <c r="Y214" s="97"/>
      <c r="Z214" s="97"/>
      <c r="AA214" s="103" t="s">
        <v>149</v>
      </c>
      <c r="AB214" s="97"/>
      <c r="AC214" s="97"/>
      <c r="AD214" s="97"/>
      <c r="AE214" s="97"/>
      <c r="AF214" s="103" t="s">
        <v>38</v>
      </c>
      <c r="AG214" s="97"/>
      <c r="AH214" s="97"/>
      <c r="AI214" s="72" t="s">
        <v>194</v>
      </c>
      <c r="AJ214" s="107" t="s">
        <v>324</v>
      </c>
      <c r="AK214" s="97"/>
      <c r="AL214" s="97"/>
      <c r="AM214" s="97"/>
      <c r="AN214" s="97"/>
      <c r="AO214" s="97"/>
      <c r="AP214" s="74">
        <v>0</v>
      </c>
      <c r="AQ214" s="74">
        <v>0</v>
      </c>
      <c r="AR214" s="74">
        <v>0</v>
      </c>
      <c r="AS214" s="115">
        <v>0</v>
      </c>
      <c r="AT214" s="97"/>
      <c r="AU214" s="115">
        <v>0</v>
      </c>
      <c r="AV214" s="97"/>
      <c r="AW214" s="74">
        <v>0</v>
      </c>
      <c r="AX214" s="74">
        <v>0</v>
      </c>
      <c r="AY214" s="74">
        <v>0</v>
      </c>
    </row>
    <row r="215" spans="1:51" x14ac:dyDescent="0.25">
      <c r="A215" s="103" t="s">
        <v>290</v>
      </c>
      <c r="B215" s="97"/>
      <c r="C215" s="103" t="s">
        <v>292</v>
      </c>
      <c r="D215" s="97"/>
      <c r="E215" s="103" t="s">
        <v>294</v>
      </c>
      <c r="F215" s="97"/>
      <c r="G215" s="103" t="s">
        <v>321</v>
      </c>
      <c r="H215" s="97"/>
      <c r="I215" s="103" t="s">
        <v>296</v>
      </c>
      <c r="J215" s="97"/>
      <c r="K215" s="97"/>
      <c r="L215" s="103"/>
      <c r="M215" s="97"/>
      <c r="N215" s="97"/>
      <c r="O215" s="103"/>
      <c r="P215" s="97"/>
      <c r="Q215" s="103"/>
      <c r="R215" s="97"/>
      <c r="S215" s="108" t="s">
        <v>176</v>
      </c>
      <c r="T215" s="97"/>
      <c r="U215" s="97"/>
      <c r="V215" s="97"/>
      <c r="W215" s="97"/>
      <c r="X215" s="97"/>
      <c r="Y215" s="97"/>
      <c r="Z215" s="97"/>
      <c r="AA215" s="103" t="s">
        <v>37</v>
      </c>
      <c r="AB215" s="97"/>
      <c r="AC215" s="97"/>
      <c r="AD215" s="97"/>
      <c r="AE215" s="97"/>
      <c r="AF215" s="103" t="s">
        <v>38</v>
      </c>
      <c r="AG215" s="97"/>
      <c r="AH215" s="97"/>
      <c r="AI215" s="72" t="s">
        <v>36</v>
      </c>
      <c r="AJ215" s="107" t="s">
        <v>248</v>
      </c>
      <c r="AK215" s="97"/>
      <c r="AL215" s="97"/>
      <c r="AM215" s="97"/>
      <c r="AN215" s="97"/>
      <c r="AO215" s="97"/>
      <c r="AP215" s="73">
        <v>132504933.84999999</v>
      </c>
      <c r="AQ215" s="73">
        <v>132504933.84999999</v>
      </c>
      <c r="AR215" s="74">
        <v>0</v>
      </c>
      <c r="AS215" s="117">
        <v>132504933.84999999</v>
      </c>
      <c r="AT215" s="97"/>
      <c r="AU215" s="115">
        <v>0</v>
      </c>
      <c r="AV215" s="97"/>
      <c r="AW215" s="73">
        <v>132504933.84999999</v>
      </c>
      <c r="AX215" s="74">
        <v>0</v>
      </c>
      <c r="AY215" s="74">
        <v>0</v>
      </c>
    </row>
    <row r="216" spans="1:51" x14ac:dyDescent="0.25">
      <c r="A216" s="103" t="s">
        <v>290</v>
      </c>
      <c r="B216" s="97"/>
      <c r="C216" s="103" t="s">
        <v>292</v>
      </c>
      <c r="D216" s="97"/>
      <c r="E216" s="103" t="s">
        <v>294</v>
      </c>
      <c r="F216" s="97"/>
      <c r="G216" s="103" t="s">
        <v>321</v>
      </c>
      <c r="H216" s="97"/>
      <c r="I216" s="103" t="s">
        <v>296</v>
      </c>
      <c r="J216" s="97"/>
      <c r="K216" s="97"/>
      <c r="L216" s="103" t="s">
        <v>325</v>
      </c>
      <c r="M216" s="97"/>
      <c r="N216" s="97"/>
      <c r="O216" s="103"/>
      <c r="P216" s="97"/>
      <c r="Q216" s="103"/>
      <c r="R216" s="97"/>
      <c r="S216" s="108" t="s">
        <v>326</v>
      </c>
      <c r="T216" s="97"/>
      <c r="U216" s="97"/>
      <c r="V216" s="97"/>
      <c r="W216" s="97"/>
      <c r="X216" s="97"/>
      <c r="Y216" s="97"/>
      <c r="Z216" s="97"/>
      <c r="AA216" s="103" t="s">
        <v>37</v>
      </c>
      <c r="AB216" s="97"/>
      <c r="AC216" s="97"/>
      <c r="AD216" s="97"/>
      <c r="AE216" s="97"/>
      <c r="AF216" s="103" t="s">
        <v>38</v>
      </c>
      <c r="AG216" s="97"/>
      <c r="AH216" s="97"/>
      <c r="AI216" s="72" t="s">
        <v>36</v>
      </c>
      <c r="AJ216" s="107" t="s">
        <v>248</v>
      </c>
      <c r="AK216" s="97"/>
      <c r="AL216" s="97"/>
      <c r="AM216" s="97"/>
      <c r="AN216" s="97"/>
      <c r="AO216" s="97"/>
      <c r="AP216" s="73">
        <v>119293733.84999999</v>
      </c>
      <c r="AQ216" s="73">
        <v>119293733.84999999</v>
      </c>
      <c r="AR216" s="74">
        <v>0</v>
      </c>
      <c r="AS216" s="117">
        <v>119293733.84999999</v>
      </c>
      <c r="AT216" s="97"/>
      <c r="AU216" s="115">
        <v>0</v>
      </c>
      <c r="AV216" s="97"/>
      <c r="AW216" s="73">
        <v>119293733.84999999</v>
      </c>
      <c r="AX216" s="74">
        <v>0</v>
      </c>
      <c r="AY216" s="74">
        <v>0</v>
      </c>
    </row>
    <row r="217" spans="1:51" x14ac:dyDescent="0.25">
      <c r="A217" s="103" t="s">
        <v>290</v>
      </c>
      <c r="B217" s="97"/>
      <c r="C217" s="103" t="s">
        <v>292</v>
      </c>
      <c r="D217" s="97"/>
      <c r="E217" s="103" t="s">
        <v>294</v>
      </c>
      <c r="F217" s="97"/>
      <c r="G217" s="103" t="s">
        <v>321</v>
      </c>
      <c r="H217" s="97"/>
      <c r="I217" s="103" t="s">
        <v>296</v>
      </c>
      <c r="J217" s="97"/>
      <c r="K217" s="97"/>
      <c r="L217" s="103" t="s">
        <v>319</v>
      </c>
      <c r="M217" s="97"/>
      <c r="N217" s="97"/>
      <c r="O217" s="103"/>
      <c r="P217" s="97"/>
      <c r="Q217" s="103"/>
      <c r="R217" s="97"/>
      <c r="S217" s="108" t="s">
        <v>320</v>
      </c>
      <c r="T217" s="97"/>
      <c r="U217" s="97"/>
      <c r="V217" s="97"/>
      <c r="W217" s="97"/>
      <c r="X217" s="97"/>
      <c r="Y217" s="97"/>
      <c r="Z217" s="97"/>
      <c r="AA217" s="103" t="s">
        <v>37</v>
      </c>
      <c r="AB217" s="97"/>
      <c r="AC217" s="97"/>
      <c r="AD217" s="97"/>
      <c r="AE217" s="97"/>
      <c r="AF217" s="103" t="s">
        <v>38</v>
      </c>
      <c r="AG217" s="97"/>
      <c r="AH217" s="97"/>
      <c r="AI217" s="72" t="s">
        <v>36</v>
      </c>
      <c r="AJ217" s="107" t="s">
        <v>248</v>
      </c>
      <c r="AK217" s="97"/>
      <c r="AL217" s="97"/>
      <c r="AM217" s="97"/>
      <c r="AN217" s="97"/>
      <c r="AO217" s="97"/>
      <c r="AP217" s="73">
        <v>13211200</v>
      </c>
      <c r="AQ217" s="73">
        <v>13211200</v>
      </c>
      <c r="AR217" s="74">
        <v>0</v>
      </c>
      <c r="AS217" s="117">
        <v>13211200</v>
      </c>
      <c r="AT217" s="97"/>
      <c r="AU217" s="115">
        <v>0</v>
      </c>
      <c r="AV217" s="97"/>
      <c r="AW217" s="73">
        <v>13211200</v>
      </c>
      <c r="AX217" s="74">
        <v>0</v>
      </c>
      <c r="AY217" s="74">
        <v>0</v>
      </c>
    </row>
    <row r="218" spans="1:51" x14ac:dyDescent="0.25">
      <c r="A218" s="103" t="s">
        <v>290</v>
      </c>
      <c r="B218" s="97"/>
      <c r="C218" s="103" t="s">
        <v>292</v>
      </c>
      <c r="D218" s="97"/>
      <c r="E218" s="103" t="s">
        <v>294</v>
      </c>
      <c r="F218" s="97"/>
      <c r="G218" s="103" t="s">
        <v>321</v>
      </c>
      <c r="H218" s="97"/>
      <c r="I218" s="103" t="s">
        <v>296</v>
      </c>
      <c r="J218" s="97"/>
      <c r="K218" s="97"/>
      <c r="L218" s="103" t="s">
        <v>319</v>
      </c>
      <c r="M218" s="97"/>
      <c r="N218" s="97"/>
      <c r="O218" s="103"/>
      <c r="P218" s="97"/>
      <c r="Q218" s="103"/>
      <c r="R218" s="97"/>
      <c r="S218" s="108" t="s">
        <v>320</v>
      </c>
      <c r="T218" s="97"/>
      <c r="U218" s="97"/>
      <c r="V218" s="97"/>
      <c r="W218" s="97"/>
      <c r="X218" s="97"/>
      <c r="Y218" s="97"/>
      <c r="Z218" s="97"/>
      <c r="AA218" s="103" t="s">
        <v>149</v>
      </c>
      <c r="AB218" s="97"/>
      <c r="AC218" s="97"/>
      <c r="AD218" s="97"/>
      <c r="AE218" s="97"/>
      <c r="AF218" s="103" t="s">
        <v>38</v>
      </c>
      <c r="AG218" s="97"/>
      <c r="AH218" s="97"/>
      <c r="AI218" s="72" t="s">
        <v>194</v>
      </c>
      <c r="AJ218" s="107" t="s">
        <v>324</v>
      </c>
      <c r="AK218" s="97"/>
      <c r="AL218" s="97"/>
      <c r="AM218" s="97"/>
      <c r="AN218" s="97"/>
      <c r="AO218" s="97"/>
      <c r="AP218" s="74">
        <v>0</v>
      </c>
      <c r="AQ218" s="74">
        <v>0</v>
      </c>
      <c r="AR218" s="74">
        <v>0</v>
      </c>
      <c r="AS218" s="115">
        <v>0</v>
      </c>
      <c r="AT218" s="97"/>
      <c r="AU218" s="115">
        <v>0</v>
      </c>
      <c r="AV218" s="97"/>
      <c r="AW218" s="74">
        <v>0</v>
      </c>
      <c r="AX218" s="74">
        <v>0</v>
      </c>
      <c r="AY218" s="74">
        <v>0</v>
      </c>
    </row>
    <row r="219" spans="1:51" x14ac:dyDescent="0.25">
      <c r="A219" s="103" t="s">
        <v>290</v>
      </c>
      <c r="B219" s="97"/>
      <c r="C219" s="103" t="s">
        <v>292</v>
      </c>
      <c r="D219" s="97"/>
      <c r="E219" s="103" t="s">
        <v>294</v>
      </c>
      <c r="F219" s="97"/>
      <c r="G219" s="103" t="s">
        <v>321</v>
      </c>
      <c r="H219" s="97"/>
      <c r="I219" s="103" t="s">
        <v>296</v>
      </c>
      <c r="J219" s="97"/>
      <c r="K219" s="97"/>
      <c r="L219" s="103"/>
      <c r="M219" s="97"/>
      <c r="N219" s="97"/>
      <c r="O219" s="103"/>
      <c r="P219" s="97"/>
      <c r="Q219" s="103"/>
      <c r="R219" s="97"/>
      <c r="S219" s="108" t="s">
        <v>176</v>
      </c>
      <c r="T219" s="97"/>
      <c r="U219" s="97"/>
      <c r="V219" s="97"/>
      <c r="W219" s="97"/>
      <c r="X219" s="97"/>
      <c r="Y219" s="97"/>
      <c r="Z219" s="97"/>
      <c r="AA219" s="103" t="s">
        <v>149</v>
      </c>
      <c r="AB219" s="97"/>
      <c r="AC219" s="97"/>
      <c r="AD219" s="97"/>
      <c r="AE219" s="97"/>
      <c r="AF219" s="103" t="s">
        <v>38</v>
      </c>
      <c r="AG219" s="97"/>
      <c r="AH219" s="97"/>
      <c r="AI219" s="72" t="s">
        <v>194</v>
      </c>
      <c r="AJ219" s="107" t="s">
        <v>324</v>
      </c>
      <c r="AK219" s="97"/>
      <c r="AL219" s="97"/>
      <c r="AM219" s="97"/>
      <c r="AN219" s="97"/>
      <c r="AO219" s="97"/>
      <c r="AP219" s="74">
        <v>0</v>
      </c>
      <c r="AQ219" s="74">
        <v>0</v>
      </c>
      <c r="AR219" s="74">
        <v>0</v>
      </c>
      <c r="AS219" s="115">
        <v>0</v>
      </c>
      <c r="AT219" s="97"/>
      <c r="AU219" s="115">
        <v>0</v>
      </c>
      <c r="AV219" s="97"/>
      <c r="AW219" s="74">
        <v>0</v>
      </c>
      <c r="AX219" s="74">
        <v>0</v>
      </c>
      <c r="AY219" s="74">
        <v>0</v>
      </c>
    </row>
    <row r="220" spans="1:51" x14ac:dyDescent="0.25">
      <c r="A220" s="104" t="s">
        <v>290</v>
      </c>
      <c r="B220" s="97"/>
      <c r="C220" s="104" t="s">
        <v>292</v>
      </c>
      <c r="D220" s="97"/>
      <c r="E220" s="104" t="s">
        <v>294</v>
      </c>
      <c r="F220" s="97"/>
      <c r="G220" s="104" t="s">
        <v>321</v>
      </c>
      <c r="H220" s="97"/>
      <c r="I220" s="104" t="s">
        <v>296</v>
      </c>
      <c r="J220" s="97"/>
      <c r="K220" s="97"/>
      <c r="L220" s="104" t="s">
        <v>325</v>
      </c>
      <c r="M220" s="97"/>
      <c r="N220" s="97"/>
      <c r="O220" s="104" t="s">
        <v>43</v>
      </c>
      <c r="P220" s="97"/>
      <c r="Q220" s="104"/>
      <c r="R220" s="97"/>
      <c r="S220" s="109" t="s">
        <v>182</v>
      </c>
      <c r="T220" s="97"/>
      <c r="U220" s="97"/>
      <c r="V220" s="97"/>
      <c r="W220" s="97"/>
      <c r="X220" s="97"/>
      <c r="Y220" s="97"/>
      <c r="Z220" s="97"/>
      <c r="AA220" s="104" t="s">
        <v>37</v>
      </c>
      <c r="AB220" s="97"/>
      <c r="AC220" s="97"/>
      <c r="AD220" s="97"/>
      <c r="AE220" s="97"/>
      <c r="AF220" s="104" t="s">
        <v>38</v>
      </c>
      <c r="AG220" s="97"/>
      <c r="AH220" s="97"/>
      <c r="AI220" s="75" t="s">
        <v>36</v>
      </c>
      <c r="AJ220" s="111" t="s">
        <v>248</v>
      </c>
      <c r="AK220" s="97"/>
      <c r="AL220" s="97"/>
      <c r="AM220" s="97"/>
      <c r="AN220" s="97"/>
      <c r="AO220" s="97"/>
      <c r="AP220" s="76">
        <v>119293733.84999999</v>
      </c>
      <c r="AQ220" s="76">
        <v>119293733.84999999</v>
      </c>
      <c r="AR220" s="77">
        <v>0</v>
      </c>
      <c r="AS220" s="118">
        <v>119293733.84999999</v>
      </c>
      <c r="AT220" s="97"/>
      <c r="AU220" s="116">
        <v>0</v>
      </c>
      <c r="AV220" s="97"/>
      <c r="AW220" s="76">
        <v>119293733.84999999</v>
      </c>
      <c r="AX220" s="77">
        <v>0</v>
      </c>
      <c r="AY220" s="77">
        <v>0</v>
      </c>
    </row>
    <row r="221" spans="1:51" x14ac:dyDescent="0.25">
      <c r="A221" s="104" t="s">
        <v>290</v>
      </c>
      <c r="B221" s="97"/>
      <c r="C221" s="104" t="s">
        <v>292</v>
      </c>
      <c r="D221" s="97"/>
      <c r="E221" s="104" t="s">
        <v>294</v>
      </c>
      <c r="F221" s="97"/>
      <c r="G221" s="104" t="s">
        <v>321</v>
      </c>
      <c r="H221" s="97"/>
      <c r="I221" s="104" t="s">
        <v>296</v>
      </c>
      <c r="J221" s="97"/>
      <c r="K221" s="97"/>
      <c r="L221" s="104" t="s">
        <v>319</v>
      </c>
      <c r="M221" s="97"/>
      <c r="N221" s="97"/>
      <c r="O221" s="104" t="s">
        <v>43</v>
      </c>
      <c r="P221" s="97"/>
      <c r="Q221" s="104"/>
      <c r="R221" s="97"/>
      <c r="S221" s="109" t="s">
        <v>188</v>
      </c>
      <c r="T221" s="97"/>
      <c r="U221" s="97"/>
      <c r="V221" s="97"/>
      <c r="W221" s="97"/>
      <c r="X221" s="97"/>
      <c r="Y221" s="97"/>
      <c r="Z221" s="97"/>
      <c r="AA221" s="104" t="s">
        <v>37</v>
      </c>
      <c r="AB221" s="97"/>
      <c r="AC221" s="97"/>
      <c r="AD221" s="97"/>
      <c r="AE221" s="97"/>
      <c r="AF221" s="104" t="s">
        <v>38</v>
      </c>
      <c r="AG221" s="97"/>
      <c r="AH221" s="97"/>
      <c r="AI221" s="75" t="s">
        <v>36</v>
      </c>
      <c r="AJ221" s="111" t="s">
        <v>248</v>
      </c>
      <c r="AK221" s="97"/>
      <c r="AL221" s="97"/>
      <c r="AM221" s="97"/>
      <c r="AN221" s="97"/>
      <c r="AO221" s="97"/>
      <c r="AP221" s="76">
        <v>13211200</v>
      </c>
      <c r="AQ221" s="76">
        <v>13211200</v>
      </c>
      <c r="AR221" s="77">
        <v>0</v>
      </c>
      <c r="AS221" s="118">
        <v>13211200</v>
      </c>
      <c r="AT221" s="97"/>
      <c r="AU221" s="116">
        <v>0</v>
      </c>
      <c r="AV221" s="97"/>
      <c r="AW221" s="76">
        <v>13211200</v>
      </c>
      <c r="AX221" s="77">
        <v>0</v>
      </c>
      <c r="AY221" s="77">
        <v>0</v>
      </c>
    </row>
    <row r="222" spans="1:51" x14ac:dyDescent="0.25">
      <c r="A222" s="104" t="s">
        <v>290</v>
      </c>
      <c r="B222" s="97"/>
      <c r="C222" s="104" t="s">
        <v>292</v>
      </c>
      <c r="D222" s="97"/>
      <c r="E222" s="104" t="s">
        <v>294</v>
      </c>
      <c r="F222" s="97"/>
      <c r="G222" s="104" t="s">
        <v>321</v>
      </c>
      <c r="H222" s="97"/>
      <c r="I222" s="104" t="s">
        <v>296</v>
      </c>
      <c r="J222" s="97"/>
      <c r="K222" s="97"/>
      <c r="L222" s="104" t="s">
        <v>319</v>
      </c>
      <c r="M222" s="97"/>
      <c r="N222" s="97"/>
      <c r="O222" s="104" t="s">
        <v>43</v>
      </c>
      <c r="P222" s="97"/>
      <c r="Q222" s="104"/>
      <c r="R222" s="97"/>
      <c r="S222" s="109" t="s">
        <v>188</v>
      </c>
      <c r="T222" s="97"/>
      <c r="U222" s="97"/>
      <c r="V222" s="97"/>
      <c r="W222" s="97"/>
      <c r="X222" s="97"/>
      <c r="Y222" s="97"/>
      <c r="Z222" s="97"/>
      <c r="AA222" s="104" t="s">
        <v>149</v>
      </c>
      <c r="AB222" s="97"/>
      <c r="AC222" s="97"/>
      <c r="AD222" s="97"/>
      <c r="AE222" s="97"/>
      <c r="AF222" s="104" t="s">
        <v>38</v>
      </c>
      <c r="AG222" s="97"/>
      <c r="AH222" s="97"/>
      <c r="AI222" s="75" t="s">
        <v>194</v>
      </c>
      <c r="AJ222" s="111" t="s">
        <v>324</v>
      </c>
      <c r="AK222" s="97"/>
      <c r="AL222" s="97"/>
      <c r="AM222" s="97"/>
      <c r="AN222" s="97"/>
      <c r="AO222" s="97"/>
      <c r="AP222" s="77">
        <v>0</v>
      </c>
      <c r="AQ222" s="77">
        <v>0</v>
      </c>
      <c r="AR222" s="77">
        <v>0</v>
      </c>
      <c r="AS222" s="116">
        <v>0</v>
      </c>
      <c r="AT222" s="97"/>
      <c r="AU222" s="116">
        <v>0</v>
      </c>
      <c r="AV222" s="97"/>
      <c r="AW222" s="77">
        <v>0</v>
      </c>
      <c r="AX222" s="77">
        <v>0</v>
      </c>
      <c r="AY222" s="77">
        <v>0</v>
      </c>
    </row>
    <row r="223" spans="1:51" x14ac:dyDescent="0.25">
      <c r="A223" s="61" t="s">
        <v>33</v>
      </c>
      <c r="B223" s="61" t="s">
        <v>33</v>
      </c>
      <c r="C223" s="61" t="s">
        <v>33</v>
      </c>
      <c r="D223" s="61" t="s">
        <v>33</v>
      </c>
      <c r="E223" s="61" t="s">
        <v>33</v>
      </c>
      <c r="F223" s="61" t="s">
        <v>33</v>
      </c>
      <c r="G223" s="61" t="s">
        <v>33</v>
      </c>
      <c r="H223" s="61" t="s">
        <v>33</v>
      </c>
      <c r="I223" s="61" t="s">
        <v>33</v>
      </c>
      <c r="J223" s="99" t="s">
        <v>33</v>
      </c>
      <c r="K223" s="97"/>
      <c r="L223" s="99" t="s">
        <v>33</v>
      </c>
      <c r="M223" s="97"/>
      <c r="N223" s="61" t="s">
        <v>33</v>
      </c>
      <c r="O223" s="61" t="s">
        <v>33</v>
      </c>
      <c r="P223" s="61" t="s">
        <v>33</v>
      </c>
      <c r="Q223" s="61" t="s">
        <v>33</v>
      </c>
      <c r="R223" s="61" t="s">
        <v>33</v>
      </c>
      <c r="S223" s="61" t="s">
        <v>33</v>
      </c>
      <c r="T223" s="61" t="s">
        <v>33</v>
      </c>
      <c r="U223" s="61" t="s">
        <v>33</v>
      </c>
      <c r="V223" s="61" t="s">
        <v>33</v>
      </c>
      <c r="W223" s="61" t="s">
        <v>33</v>
      </c>
      <c r="X223" s="61" t="s">
        <v>33</v>
      </c>
      <c r="Y223" s="61" t="s">
        <v>33</v>
      </c>
      <c r="Z223" s="61" t="s">
        <v>33</v>
      </c>
      <c r="AA223" s="99" t="s">
        <v>33</v>
      </c>
      <c r="AB223" s="97"/>
      <c r="AC223" s="99" t="s">
        <v>33</v>
      </c>
      <c r="AD223" s="97"/>
      <c r="AE223" s="61" t="s">
        <v>33</v>
      </c>
      <c r="AF223" s="61" t="s">
        <v>33</v>
      </c>
      <c r="AG223" s="61" t="s">
        <v>33</v>
      </c>
      <c r="AH223" s="61" t="s">
        <v>33</v>
      </c>
      <c r="AI223" s="61" t="s">
        <v>33</v>
      </c>
      <c r="AJ223" s="61" t="s">
        <v>33</v>
      </c>
      <c r="AK223" s="61" t="s">
        <v>33</v>
      </c>
      <c r="AL223" s="61" t="s">
        <v>33</v>
      </c>
      <c r="AM223" s="99" t="s">
        <v>33</v>
      </c>
      <c r="AN223" s="97"/>
      <c r="AO223" s="97"/>
      <c r="AP223" s="61" t="s">
        <v>33</v>
      </c>
      <c r="AQ223" s="61" t="s">
        <v>33</v>
      </c>
      <c r="AR223" s="61" t="s">
        <v>33</v>
      </c>
      <c r="AS223" s="99" t="s">
        <v>33</v>
      </c>
      <c r="AT223" s="97"/>
      <c r="AU223" s="99" t="s">
        <v>33</v>
      </c>
      <c r="AV223" s="97"/>
      <c r="AW223" s="61" t="s">
        <v>33</v>
      </c>
      <c r="AX223" s="61" t="s">
        <v>33</v>
      </c>
      <c r="AY223" s="61" t="s">
        <v>33</v>
      </c>
    </row>
    <row r="224" spans="1:51" x14ac:dyDescent="0.25">
      <c r="A224" s="105" t="s">
        <v>226</v>
      </c>
      <c r="B224" s="95"/>
      <c r="C224" s="95"/>
      <c r="D224" s="95"/>
      <c r="E224" s="95"/>
      <c r="F224" s="95"/>
      <c r="G224" s="94"/>
      <c r="H224" s="106" t="s">
        <v>328</v>
      </c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4"/>
      <c r="AP224" s="61" t="s">
        <v>33</v>
      </c>
      <c r="AQ224" s="61" t="s">
        <v>33</v>
      </c>
      <c r="AR224" s="61" t="s">
        <v>33</v>
      </c>
      <c r="AS224" s="99" t="s">
        <v>33</v>
      </c>
      <c r="AT224" s="97"/>
      <c r="AU224" s="99" t="s">
        <v>33</v>
      </c>
      <c r="AV224" s="97"/>
      <c r="AW224" s="61" t="s">
        <v>33</v>
      </c>
      <c r="AX224" s="61" t="s">
        <v>33</v>
      </c>
      <c r="AY224" s="61" t="s">
        <v>33</v>
      </c>
    </row>
    <row r="225" spans="1:51" ht="36" x14ac:dyDescent="0.25">
      <c r="A225" s="110" t="s">
        <v>228</v>
      </c>
      <c r="B225" s="94"/>
      <c r="C225" s="119" t="s">
        <v>229</v>
      </c>
      <c r="D225" s="94"/>
      <c r="E225" s="110" t="s">
        <v>230</v>
      </c>
      <c r="F225" s="94"/>
      <c r="G225" s="110" t="s">
        <v>231</v>
      </c>
      <c r="H225" s="94"/>
      <c r="I225" s="110" t="s">
        <v>232</v>
      </c>
      <c r="J225" s="95"/>
      <c r="K225" s="94"/>
      <c r="L225" s="110" t="s">
        <v>233</v>
      </c>
      <c r="M225" s="95"/>
      <c r="N225" s="94"/>
      <c r="O225" s="110" t="s">
        <v>234</v>
      </c>
      <c r="P225" s="94"/>
      <c r="Q225" s="110" t="s">
        <v>235</v>
      </c>
      <c r="R225" s="94"/>
      <c r="S225" s="110" t="s">
        <v>236</v>
      </c>
      <c r="T225" s="95"/>
      <c r="U225" s="95"/>
      <c r="V225" s="95"/>
      <c r="W225" s="95"/>
      <c r="X225" s="95"/>
      <c r="Y225" s="95"/>
      <c r="Z225" s="94"/>
      <c r="AA225" s="110" t="s">
        <v>10</v>
      </c>
      <c r="AB225" s="95"/>
      <c r="AC225" s="95"/>
      <c r="AD225" s="95"/>
      <c r="AE225" s="94"/>
      <c r="AF225" s="110" t="s">
        <v>11</v>
      </c>
      <c r="AG225" s="95"/>
      <c r="AH225" s="94"/>
      <c r="AI225" s="71" t="s">
        <v>237</v>
      </c>
      <c r="AJ225" s="110" t="s">
        <v>9</v>
      </c>
      <c r="AK225" s="95"/>
      <c r="AL225" s="95"/>
      <c r="AM225" s="95"/>
      <c r="AN225" s="95"/>
      <c r="AO225" s="94"/>
      <c r="AP225" s="71" t="s">
        <v>238</v>
      </c>
      <c r="AQ225" s="71" t="s">
        <v>239</v>
      </c>
      <c r="AR225" s="71" t="s">
        <v>240</v>
      </c>
      <c r="AS225" s="110" t="s">
        <v>241</v>
      </c>
      <c r="AT225" s="94"/>
      <c r="AU225" s="110" t="s">
        <v>242</v>
      </c>
      <c r="AV225" s="94"/>
      <c r="AW225" s="71" t="s">
        <v>243</v>
      </c>
      <c r="AX225" s="71" t="s">
        <v>244</v>
      </c>
      <c r="AY225" s="71" t="s">
        <v>245</v>
      </c>
    </row>
    <row r="226" spans="1:51" x14ac:dyDescent="0.25">
      <c r="A226" s="103" t="s">
        <v>290</v>
      </c>
      <c r="B226" s="97"/>
      <c r="C226" s="103"/>
      <c r="D226" s="97"/>
      <c r="E226" s="103"/>
      <c r="F226" s="97"/>
      <c r="G226" s="103"/>
      <c r="H226" s="97"/>
      <c r="I226" s="103"/>
      <c r="J226" s="97"/>
      <c r="K226" s="97"/>
      <c r="L226" s="103"/>
      <c r="M226" s="97"/>
      <c r="N226" s="97"/>
      <c r="O226" s="103"/>
      <c r="P226" s="97"/>
      <c r="Q226" s="103"/>
      <c r="R226" s="97"/>
      <c r="S226" s="108" t="s">
        <v>291</v>
      </c>
      <c r="T226" s="97"/>
      <c r="U226" s="97"/>
      <c r="V226" s="97"/>
      <c r="W226" s="97"/>
      <c r="X226" s="97"/>
      <c r="Y226" s="97"/>
      <c r="Z226" s="97"/>
      <c r="AA226" s="103" t="s">
        <v>149</v>
      </c>
      <c r="AB226" s="97"/>
      <c r="AC226" s="97"/>
      <c r="AD226" s="97"/>
      <c r="AE226" s="97"/>
      <c r="AF226" s="103" t="s">
        <v>38</v>
      </c>
      <c r="AG226" s="97"/>
      <c r="AH226" s="97"/>
      <c r="AI226" s="72" t="s">
        <v>194</v>
      </c>
      <c r="AJ226" s="107" t="s">
        <v>324</v>
      </c>
      <c r="AK226" s="97"/>
      <c r="AL226" s="97"/>
      <c r="AM226" s="97"/>
      <c r="AN226" s="97"/>
      <c r="AO226" s="97"/>
      <c r="AP226" s="74">
        <v>0</v>
      </c>
      <c r="AQ226" s="74">
        <v>0</v>
      </c>
      <c r="AR226" s="74">
        <v>0</v>
      </c>
      <c r="AS226" s="115">
        <v>0</v>
      </c>
      <c r="AT226" s="97"/>
      <c r="AU226" s="115">
        <v>0</v>
      </c>
      <c r="AV226" s="97"/>
      <c r="AW226" s="74">
        <v>0</v>
      </c>
      <c r="AX226" s="74">
        <v>0</v>
      </c>
      <c r="AY226" s="74">
        <v>0</v>
      </c>
    </row>
    <row r="227" spans="1:51" x14ac:dyDescent="0.25">
      <c r="A227" s="103" t="s">
        <v>290</v>
      </c>
      <c r="B227" s="97"/>
      <c r="C227" s="103" t="s">
        <v>292</v>
      </c>
      <c r="D227" s="97"/>
      <c r="E227" s="103"/>
      <c r="F227" s="97"/>
      <c r="G227" s="103"/>
      <c r="H227" s="97"/>
      <c r="I227" s="103"/>
      <c r="J227" s="97"/>
      <c r="K227" s="97"/>
      <c r="L227" s="103"/>
      <c r="M227" s="97"/>
      <c r="N227" s="97"/>
      <c r="O227" s="103"/>
      <c r="P227" s="97"/>
      <c r="Q227" s="103"/>
      <c r="R227" s="97"/>
      <c r="S227" s="108" t="s">
        <v>293</v>
      </c>
      <c r="T227" s="97"/>
      <c r="U227" s="97"/>
      <c r="V227" s="97"/>
      <c r="W227" s="97"/>
      <c r="X227" s="97"/>
      <c r="Y227" s="97"/>
      <c r="Z227" s="97"/>
      <c r="AA227" s="103" t="s">
        <v>149</v>
      </c>
      <c r="AB227" s="97"/>
      <c r="AC227" s="97"/>
      <c r="AD227" s="97"/>
      <c r="AE227" s="97"/>
      <c r="AF227" s="103" t="s">
        <v>38</v>
      </c>
      <c r="AG227" s="97"/>
      <c r="AH227" s="97"/>
      <c r="AI227" s="72" t="s">
        <v>194</v>
      </c>
      <c r="AJ227" s="107" t="s">
        <v>324</v>
      </c>
      <c r="AK227" s="97"/>
      <c r="AL227" s="97"/>
      <c r="AM227" s="97"/>
      <c r="AN227" s="97"/>
      <c r="AO227" s="97"/>
      <c r="AP227" s="74">
        <v>0</v>
      </c>
      <c r="AQ227" s="74">
        <v>0</v>
      </c>
      <c r="AR227" s="74">
        <v>0</v>
      </c>
      <c r="AS227" s="115">
        <v>0</v>
      </c>
      <c r="AT227" s="97"/>
      <c r="AU227" s="115">
        <v>0</v>
      </c>
      <c r="AV227" s="97"/>
      <c r="AW227" s="74">
        <v>0</v>
      </c>
      <c r="AX227" s="74">
        <v>0</v>
      </c>
      <c r="AY227" s="74">
        <v>0</v>
      </c>
    </row>
    <row r="228" spans="1:51" x14ac:dyDescent="0.25">
      <c r="A228" s="103" t="s">
        <v>290</v>
      </c>
      <c r="B228" s="97"/>
      <c r="C228" s="103" t="s">
        <v>292</v>
      </c>
      <c r="D228" s="97"/>
      <c r="E228" s="103" t="s">
        <v>294</v>
      </c>
      <c r="F228" s="97"/>
      <c r="G228" s="103"/>
      <c r="H228" s="97"/>
      <c r="I228" s="103"/>
      <c r="J228" s="97"/>
      <c r="K228" s="97"/>
      <c r="L228" s="103"/>
      <c r="M228" s="97"/>
      <c r="N228" s="97"/>
      <c r="O228" s="103"/>
      <c r="P228" s="97"/>
      <c r="Q228" s="103"/>
      <c r="R228" s="97"/>
      <c r="S228" s="108" t="s">
        <v>295</v>
      </c>
      <c r="T228" s="97"/>
      <c r="U228" s="97"/>
      <c r="V228" s="97"/>
      <c r="W228" s="97"/>
      <c r="X228" s="97"/>
      <c r="Y228" s="97"/>
      <c r="Z228" s="97"/>
      <c r="AA228" s="103" t="s">
        <v>149</v>
      </c>
      <c r="AB228" s="97"/>
      <c r="AC228" s="97"/>
      <c r="AD228" s="97"/>
      <c r="AE228" s="97"/>
      <c r="AF228" s="103" t="s">
        <v>38</v>
      </c>
      <c r="AG228" s="97"/>
      <c r="AH228" s="97"/>
      <c r="AI228" s="72" t="s">
        <v>194</v>
      </c>
      <c r="AJ228" s="107" t="s">
        <v>324</v>
      </c>
      <c r="AK228" s="97"/>
      <c r="AL228" s="97"/>
      <c r="AM228" s="97"/>
      <c r="AN228" s="97"/>
      <c r="AO228" s="97"/>
      <c r="AP228" s="74">
        <v>0</v>
      </c>
      <c r="AQ228" s="74">
        <v>0</v>
      </c>
      <c r="AR228" s="74">
        <v>0</v>
      </c>
      <c r="AS228" s="115">
        <v>0</v>
      </c>
      <c r="AT228" s="97"/>
      <c r="AU228" s="115">
        <v>0</v>
      </c>
      <c r="AV228" s="97"/>
      <c r="AW228" s="74">
        <v>0</v>
      </c>
      <c r="AX228" s="74">
        <v>0</v>
      </c>
      <c r="AY228" s="74">
        <v>0</v>
      </c>
    </row>
    <row r="229" spans="1:51" x14ac:dyDescent="0.25">
      <c r="A229" s="103" t="s">
        <v>290</v>
      </c>
      <c r="B229" s="97"/>
      <c r="C229" s="103" t="s">
        <v>292</v>
      </c>
      <c r="D229" s="97"/>
      <c r="E229" s="103" t="s">
        <v>294</v>
      </c>
      <c r="F229" s="97"/>
      <c r="G229" s="103" t="s">
        <v>321</v>
      </c>
      <c r="H229" s="97"/>
      <c r="I229" s="103"/>
      <c r="J229" s="97"/>
      <c r="K229" s="97"/>
      <c r="L229" s="103"/>
      <c r="M229" s="97"/>
      <c r="N229" s="97"/>
      <c r="O229" s="103"/>
      <c r="P229" s="97"/>
      <c r="Q229" s="103"/>
      <c r="R229" s="97"/>
      <c r="S229" s="108" t="s">
        <v>322</v>
      </c>
      <c r="T229" s="97"/>
      <c r="U229" s="97"/>
      <c r="V229" s="97"/>
      <c r="W229" s="97"/>
      <c r="X229" s="97"/>
      <c r="Y229" s="97"/>
      <c r="Z229" s="97"/>
      <c r="AA229" s="103" t="s">
        <v>149</v>
      </c>
      <c r="AB229" s="97"/>
      <c r="AC229" s="97"/>
      <c r="AD229" s="97"/>
      <c r="AE229" s="97"/>
      <c r="AF229" s="103" t="s">
        <v>38</v>
      </c>
      <c r="AG229" s="97"/>
      <c r="AH229" s="97"/>
      <c r="AI229" s="72" t="s">
        <v>194</v>
      </c>
      <c r="AJ229" s="107" t="s">
        <v>324</v>
      </c>
      <c r="AK229" s="97"/>
      <c r="AL229" s="97"/>
      <c r="AM229" s="97"/>
      <c r="AN229" s="97"/>
      <c r="AO229" s="97"/>
      <c r="AP229" s="74">
        <v>0</v>
      </c>
      <c r="AQ229" s="74">
        <v>0</v>
      </c>
      <c r="AR229" s="74">
        <v>0</v>
      </c>
      <c r="AS229" s="115">
        <v>0</v>
      </c>
      <c r="AT229" s="97"/>
      <c r="AU229" s="115">
        <v>0</v>
      </c>
      <c r="AV229" s="97"/>
      <c r="AW229" s="74">
        <v>0</v>
      </c>
      <c r="AX229" s="74">
        <v>0</v>
      </c>
      <c r="AY229" s="74">
        <v>0</v>
      </c>
    </row>
    <row r="230" spans="1:51" x14ac:dyDescent="0.25">
      <c r="A230" s="103" t="s">
        <v>290</v>
      </c>
      <c r="B230" s="97"/>
      <c r="C230" s="103" t="s">
        <v>292</v>
      </c>
      <c r="D230" s="97"/>
      <c r="E230" s="103" t="s">
        <v>294</v>
      </c>
      <c r="F230" s="97"/>
      <c r="G230" s="103" t="s">
        <v>321</v>
      </c>
      <c r="H230" s="97"/>
      <c r="I230" s="103" t="s">
        <v>296</v>
      </c>
      <c r="J230" s="97"/>
      <c r="K230" s="97"/>
      <c r="L230" s="103"/>
      <c r="M230" s="97"/>
      <c r="N230" s="97"/>
      <c r="O230" s="103"/>
      <c r="P230" s="97"/>
      <c r="Q230" s="103"/>
      <c r="R230" s="97"/>
      <c r="S230" s="108" t="s">
        <v>176</v>
      </c>
      <c r="T230" s="97"/>
      <c r="U230" s="97"/>
      <c r="V230" s="97"/>
      <c r="W230" s="97"/>
      <c r="X230" s="97"/>
      <c r="Y230" s="97"/>
      <c r="Z230" s="97"/>
      <c r="AA230" s="103" t="s">
        <v>149</v>
      </c>
      <c r="AB230" s="97"/>
      <c r="AC230" s="97"/>
      <c r="AD230" s="97"/>
      <c r="AE230" s="97"/>
      <c r="AF230" s="103" t="s">
        <v>38</v>
      </c>
      <c r="AG230" s="97"/>
      <c r="AH230" s="97"/>
      <c r="AI230" s="72" t="s">
        <v>194</v>
      </c>
      <c r="AJ230" s="107" t="s">
        <v>324</v>
      </c>
      <c r="AK230" s="97"/>
      <c r="AL230" s="97"/>
      <c r="AM230" s="97"/>
      <c r="AN230" s="97"/>
      <c r="AO230" s="97"/>
      <c r="AP230" s="74">
        <v>0</v>
      </c>
      <c r="AQ230" s="74">
        <v>0</v>
      </c>
      <c r="AR230" s="74">
        <v>0</v>
      </c>
      <c r="AS230" s="115">
        <v>0</v>
      </c>
      <c r="AT230" s="97"/>
      <c r="AU230" s="115">
        <v>0</v>
      </c>
      <c r="AV230" s="97"/>
      <c r="AW230" s="74">
        <v>0</v>
      </c>
      <c r="AX230" s="74">
        <v>0</v>
      </c>
      <c r="AY230" s="74">
        <v>0</v>
      </c>
    </row>
    <row r="231" spans="1:51" x14ac:dyDescent="0.25">
      <c r="A231" s="103" t="s">
        <v>290</v>
      </c>
      <c r="B231" s="97"/>
      <c r="C231" s="103" t="s">
        <v>292</v>
      </c>
      <c r="D231" s="97"/>
      <c r="E231" s="103" t="s">
        <v>294</v>
      </c>
      <c r="F231" s="97"/>
      <c r="G231" s="103" t="s">
        <v>321</v>
      </c>
      <c r="H231" s="97"/>
      <c r="I231" s="103" t="s">
        <v>296</v>
      </c>
      <c r="J231" s="97"/>
      <c r="K231" s="97"/>
      <c r="L231" s="103" t="s">
        <v>319</v>
      </c>
      <c r="M231" s="97"/>
      <c r="N231" s="97"/>
      <c r="O231" s="103"/>
      <c r="P231" s="97"/>
      <c r="Q231" s="103"/>
      <c r="R231" s="97"/>
      <c r="S231" s="108" t="s">
        <v>320</v>
      </c>
      <c r="T231" s="97"/>
      <c r="U231" s="97"/>
      <c r="V231" s="97"/>
      <c r="W231" s="97"/>
      <c r="X231" s="97"/>
      <c r="Y231" s="97"/>
      <c r="Z231" s="97"/>
      <c r="AA231" s="103" t="s">
        <v>149</v>
      </c>
      <c r="AB231" s="97"/>
      <c r="AC231" s="97"/>
      <c r="AD231" s="97"/>
      <c r="AE231" s="97"/>
      <c r="AF231" s="103" t="s">
        <v>38</v>
      </c>
      <c r="AG231" s="97"/>
      <c r="AH231" s="97"/>
      <c r="AI231" s="72" t="s">
        <v>194</v>
      </c>
      <c r="AJ231" s="107" t="s">
        <v>324</v>
      </c>
      <c r="AK231" s="97"/>
      <c r="AL231" s="97"/>
      <c r="AM231" s="97"/>
      <c r="AN231" s="97"/>
      <c r="AO231" s="97"/>
      <c r="AP231" s="74">
        <v>0</v>
      </c>
      <c r="AQ231" s="74">
        <v>0</v>
      </c>
      <c r="AR231" s="74">
        <v>0</v>
      </c>
      <c r="AS231" s="115">
        <v>0</v>
      </c>
      <c r="AT231" s="97"/>
      <c r="AU231" s="115">
        <v>0</v>
      </c>
      <c r="AV231" s="97"/>
      <c r="AW231" s="74">
        <v>0</v>
      </c>
      <c r="AX231" s="74">
        <v>0</v>
      </c>
      <c r="AY231" s="74">
        <v>0</v>
      </c>
    </row>
    <row r="232" spans="1:51" x14ac:dyDescent="0.25">
      <c r="A232" s="104" t="s">
        <v>290</v>
      </c>
      <c r="B232" s="97"/>
      <c r="C232" s="104" t="s">
        <v>292</v>
      </c>
      <c r="D232" s="97"/>
      <c r="E232" s="104" t="s">
        <v>294</v>
      </c>
      <c r="F232" s="97"/>
      <c r="G232" s="104" t="s">
        <v>321</v>
      </c>
      <c r="H232" s="97"/>
      <c r="I232" s="104" t="s">
        <v>296</v>
      </c>
      <c r="J232" s="97"/>
      <c r="K232" s="97"/>
      <c r="L232" s="104" t="s">
        <v>319</v>
      </c>
      <c r="M232" s="97"/>
      <c r="N232" s="97"/>
      <c r="O232" s="104" t="s">
        <v>43</v>
      </c>
      <c r="P232" s="97"/>
      <c r="Q232" s="104"/>
      <c r="R232" s="97"/>
      <c r="S232" s="109" t="s">
        <v>188</v>
      </c>
      <c r="T232" s="97"/>
      <c r="U232" s="97"/>
      <c r="V232" s="97"/>
      <c r="W232" s="97"/>
      <c r="X232" s="97"/>
      <c r="Y232" s="97"/>
      <c r="Z232" s="97"/>
      <c r="AA232" s="104" t="s">
        <v>149</v>
      </c>
      <c r="AB232" s="97"/>
      <c r="AC232" s="97"/>
      <c r="AD232" s="97"/>
      <c r="AE232" s="97"/>
      <c r="AF232" s="104" t="s">
        <v>38</v>
      </c>
      <c r="AG232" s="97"/>
      <c r="AH232" s="97"/>
      <c r="AI232" s="75" t="s">
        <v>194</v>
      </c>
      <c r="AJ232" s="111" t="s">
        <v>324</v>
      </c>
      <c r="AK232" s="97"/>
      <c r="AL232" s="97"/>
      <c r="AM232" s="97"/>
      <c r="AN232" s="97"/>
      <c r="AO232" s="97"/>
      <c r="AP232" s="77">
        <v>0</v>
      </c>
      <c r="AQ232" s="77">
        <v>0</v>
      </c>
      <c r="AR232" s="77">
        <v>0</v>
      </c>
      <c r="AS232" s="116">
        <v>0</v>
      </c>
      <c r="AT232" s="97"/>
      <c r="AU232" s="116">
        <v>0</v>
      </c>
      <c r="AV232" s="97"/>
      <c r="AW232" s="77">
        <v>0</v>
      </c>
      <c r="AX232" s="77">
        <v>0</v>
      </c>
      <c r="AY232" s="77">
        <v>0</v>
      </c>
    </row>
    <row r="233" spans="1:51" x14ac:dyDescent="0.25">
      <c r="A233" s="61" t="s">
        <v>33</v>
      </c>
      <c r="B233" s="61" t="s">
        <v>33</v>
      </c>
      <c r="C233" s="61" t="s">
        <v>33</v>
      </c>
      <c r="D233" s="61" t="s">
        <v>33</v>
      </c>
      <c r="E233" s="61" t="s">
        <v>33</v>
      </c>
      <c r="F233" s="61" t="s">
        <v>33</v>
      </c>
      <c r="G233" s="61" t="s">
        <v>33</v>
      </c>
      <c r="H233" s="61" t="s">
        <v>33</v>
      </c>
      <c r="I233" s="61" t="s">
        <v>33</v>
      </c>
      <c r="J233" s="99" t="s">
        <v>33</v>
      </c>
      <c r="K233" s="97"/>
      <c r="L233" s="99" t="s">
        <v>33</v>
      </c>
      <c r="M233" s="97"/>
      <c r="N233" s="61" t="s">
        <v>33</v>
      </c>
      <c r="O233" s="61" t="s">
        <v>33</v>
      </c>
      <c r="P233" s="61" t="s">
        <v>33</v>
      </c>
      <c r="Q233" s="61" t="s">
        <v>33</v>
      </c>
      <c r="R233" s="61" t="s">
        <v>33</v>
      </c>
      <c r="S233" s="61" t="s">
        <v>33</v>
      </c>
      <c r="T233" s="61" t="s">
        <v>33</v>
      </c>
      <c r="U233" s="61" t="s">
        <v>33</v>
      </c>
      <c r="V233" s="61" t="s">
        <v>33</v>
      </c>
      <c r="W233" s="61" t="s">
        <v>33</v>
      </c>
      <c r="X233" s="61" t="s">
        <v>33</v>
      </c>
      <c r="Y233" s="61" t="s">
        <v>33</v>
      </c>
      <c r="Z233" s="61" t="s">
        <v>33</v>
      </c>
      <c r="AA233" s="99" t="s">
        <v>33</v>
      </c>
      <c r="AB233" s="97"/>
      <c r="AC233" s="99" t="s">
        <v>33</v>
      </c>
      <c r="AD233" s="97"/>
      <c r="AE233" s="61" t="s">
        <v>33</v>
      </c>
      <c r="AF233" s="61" t="s">
        <v>33</v>
      </c>
      <c r="AG233" s="61" t="s">
        <v>33</v>
      </c>
      <c r="AH233" s="61" t="s">
        <v>33</v>
      </c>
      <c r="AI233" s="61" t="s">
        <v>33</v>
      </c>
      <c r="AJ233" s="61" t="s">
        <v>33</v>
      </c>
      <c r="AK233" s="61" t="s">
        <v>33</v>
      </c>
      <c r="AL233" s="61" t="s">
        <v>33</v>
      </c>
      <c r="AM233" s="99" t="s">
        <v>33</v>
      </c>
      <c r="AN233" s="97"/>
      <c r="AO233" s="97"/>
      <c r="AP233" s="61" t="s">
        <v>33</v>
      </c>
      <c r="AQ233" s="61" t="s">
        <v>33</v>
      </c>
      <c r="AR233" s="61" t="s">
        <v>33</v>
      </c>
      <c r="AS233" s="99" t="s">
        <v>33</v>
      </c>
      <c r="AT233" s="97"/>
      <c r="AU233" s="99" t="s">
        <v>33</v>
      </c>
      <c r="AV233" s="97"/>
      <c r="AW233" s="61" t="s">
        <v>33</v>
      </c>
      <c r="AX233" s="61" t="s">
        <v>33</v>
      </c>
      <c r="AY233" s="61" t="s">
        <v>33</v>
      </c>
    </row>
    <row r="234" spans="1:51" x14ac:dyDescent="0.25">
      <c r="A234" s="105" t="s">
        <v>226</v>
      </c>
      <c r="B234" s="95"/>
      <c r="C234" s="95"/>
      <c r="D234" s="95"/>
      <c r="E234" s="95"/>
      <c r="F234" s="95"/>
      <c r="G234" s="94"/>
      <c r="H234" s="106" t="s">
        <v>329</v>
      </c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4"/>
      <c r="AP234" s="61" t="s">
        <v>33</v>
      </c>
      <c r="AQ234" s="61" t="s">
        <v>33</v>
      </c>
      <c r="AR234" s="61" t="s">
        <v>33</v>
      </c>
      <c r="AS234" s="99" t="s">
        <v>33</v>
      </c>
      <c r="AT234" s="97"/>
      <c r="AU234" s="99" t="s">
        <v>33</v>
      </c>
      <c r="AV234" s="97"/>
      <c r="AW234" s="61" t="s">
        <v>33</v>
      </c>
      <c r="AX234" s="61" t="s">
        <v>33</v>
      </c>
      <c r="AY234" s="61" t="s">
        <v>33</v>
      </c>
    </row>
    <row r="235" spans="1:51" ht="36" x14ac:dyDescent="0.25">
      <c r="A235" s="110" t="s">
        <v>228</v>
      </c>
      <c r="B235" s="94"/>
      <c r="C235" s="119" t="s">
        <v>229</v>
      </c>
      <c r="D235" s="94"/>
      <c r="E235" s="110" t="s">
        <v>230</v>
      </c>
      <c r="F235" s="94"/>
      <c r="G235" s="110" t="s">
        <v>231</v>
      </c>
      <c r="H235" s="94"/>
      <c r="I235" s="110" t="s">
        <v>232</v>
      </c>
      <c r="J235" s="95"/>
      <c r="K235" s="94"/>
      <c r="L235" s="110" t="s">
        <v>233</v>
      </c>
      <c r="M235" s="95"/>
      <c r="N235" s="94"/>
      <c r="O235" s="110" t="s">
        <v>234</v>
      </c>
      <c r="P235" s="94"/>
      <c r="Q235" s="110" t="s">
        <v>235</v>
      </c>
      <c r="R235" s="94"/>
      <c r="S235" s="110" t="s">
        <v>236</v>
      </c>
      <c r="T235" s="95"/>
      <c r="U235" s="95"/>
      <c r="V235" s="95"/>
      <c r="W235" s="95"/>
      <c r="X235" s="95"/>
      <c r="Y235" s="95"/>
      <c r="Z235" s="94"/>
      <c r="AA235" s="110" t="s">
        <v>10</v>
      </c>
      <c r="AB235" s="95"/>
      <c r="AC235" s="95"/>
      <c r="AD235" s="95"/>
      <c r="AE235" s="94"/>
      <c r="AF235" s="110" t="s">
        <v>11</v>
      </c>
      <c r="AG235" s="95"/>
      <c r="AH235" s="94"/>
      <c r="AI235" s="71" t="s">
        <v>237</v>
      </c>
      <c r="AJ235" s="110" t="s">
        <v>9</v>
      </c>
      <c r="AK235" s="95"/>
      <c r="AL235" s="95"/>
      <c r="AM235" s="95"/>
      <c r="AN235" s="95"/>
      <c r="AO235" s="94"/>
      <c r="AP235" s="71" t="s">
        <v>238</v>
      </c>
      <c r="AQ235" s="71" t="s">
        <v>239</v>
      </c>
      <c r="AR235" s="71" t="s">
        <v>240</v>
      </c>
      <c r="AS235" s="110" t="s">
        <v>241</v>
      </c>
      <c r="AT235" s="94"/>
      <c r="AU235" s="110" t="s">
        <v>242</v>
      </c>
      <c r="AV235" s="94"/>
      <c r="AW235" s="71" t="s">
        <v>243</v>
      </c>
      <c r="AX235" s="71" t="s">
        <v>244</v>
      </c>
      <c r="AY235" s="71" t="s">
        <v>245</v>
      </c>
    </row>
    <row r="236" spans="1:51" x14ac:dyDescent="0.25">
      <c r="A236" s="103" t="s">
        <v>290</v>
      </c>
      <c r="B236" s="97"/>
      <c r="C236" s="103"/>
      <c r="D236" s="97"/>
      <c r="E236" s="103"/>
      <c r="F236" s="97"/>
      <c r="G236" s="103"/>
      <c r="H236" s="97"/>
      <c r="I236" s="103"/>
      <c r="J236" s="97"/>
      <c r="K236" s="97"/>
      <c r="L236" s="103"/>
      <c r="M236" s="97"/>
      <c r="N236" s="97"/>
      <c r="O236" s="103"/>
      <c r="P236" s="97"/>
      <c r="Q236" s="103"/>
      <c r="R236" s="97"/>
      <c r="S236" s="108" t="s">
        <v>291</v>
      </c>
      <c r="T236" s="97"/>
      <c r="U236" s="97"/>
      <c r="V236" s="97"/>
      <c r="W236" s="97"/>
      <c r="X236" s="97"/>
      <c r="Y236" s="97"/>
      <c r="Z236" s="97"/>
      <c r="AA236" s="103" t="s">
        <v>37</v>
      </c>
      <c r="AB236" s="97"/>
      <c r="AC236" s="97"/>
      <c r="AD236" s="97"/>
      <c r="AE236" s="97"/>
      <c r="AF236" s="103" t="s">
        <v>38</v>
      </c>
      <c r="AG236" s="97"/>
      <c r="AH236" s="97"/>
      <c r="AI236" s="72" t="s">
        <v>36</v>
      </c>
      <c r="AJ236" s="107" t="s">
        <v>248</v>
      </c>
      <c r="AK236" s="97"/>
      <c r="AL236" s="97"/>
      <c r="AM236" s="97"/>
      <c r="AN236" s="97"/>
      <c r="AO236" s="97"/>
      <c r="AP236" s="73">
        <v>59163268</v>
      </c>
      <c r="AQ236" s="73">
        <v>59163268</v>
      </c>
      <c r="AR236" s="74">
        <v>0</v>
      </c>
      <c r="AS236" s="117">
        <v>59163268</v>
      </c>
      <c r="AT236" s="97"/>
      <c r="AU236" s="115">
        <v>0</v>
      </c>
      <c r="AV236" s="97"/>
      <c r="AW236" s="73">
        <v>59163268</v>
      </c>
      <c r="AX236" s="74">
        <v>0</v>
      </c>
      <c r="AY236" s="74">
        <v>0</v>
      </c>
    </row>
    <row r="237" spans="1:51" x14ac:dyDescent="0.25">
      <c r="A237" s="103" t="s">
        <v>290</v>
      </c>
      <c r="B237" s="97"/>
      <c r="C237" s="103" t="s">
        <v>292</v>
      </c>
      <c r="D237" s="97"/>
      <c r="E237" s="103"/>
      <c r="F237" s="97"/>
      <c r="G237" s="103"/>
      <c r="H237" s="97"/>
      <c r="I237" s="103"/>
      <c r="J237" s="97"/>
      <c r="K237" s="97"/>
      <c r="L237" s="103"/>
      <c r="M237" s="97"/>
      <c r="N237" s="97"/>
      <c r="O237" s="103"/>
      <c r="P237" s="97"/>
      <c r="Q237" s="103"/>
      <c r="R237" s="97"/>
      <c r="S237" s="108" t="s">
        <v>293</v>
      </c>
      <c r="T237" s="97"/>
      <c r="U237" s="97"/>
      <c r="V237" s="97"/>
      <c r="W237" s="97"/>
      <c r="X237" s="97"/>
      <c r="Y237" s="97"/>
      <c r="Z237" s="97"/>
      <c r="AA237" s="103" t="s">
        <v>37</v>
      </c>
      <c r="AB237" s="97"/>
      <c r="AC237" s="97"/>
      <c r="AD237" s="97"/>
      <c r="AE237" s="97"/>
      <c r="AF237" s="103" t="s">
        <v>38</v>
      </c>
      <c r="AG237" s="97"/>
      <c r="AH237" s="97"/>
      <c r="AI237" s="72" t="s">
        <v>36</v>
      </c>
      <c r="AJ237" s="107" t="s">
        <v>248</v>
      </c>
      <c r="AK237" s="97"/>
      <c r="AL237" s="97"/>
      <c r="AM237" s="97"/>
      <c r="AN237" s="97"/>
      <c r="AO237" s="97"/>
      <c r="AP237" s="73">
        <v>59163268</v>
      </c>
      <c r="AQ237" s="73">
        <v>59163268</v>
      </c>
      <c r="AR237" s="74">
        <v>0</v>
      </c>
      <c r="AS237" s="117">
        <v>59163268</v>
      </c>
      <c r="AT237" s="97"/>
      <c r="AU237" s="115">
        <v>0</v>
      </c>
      <c r="AV237" s="97"/>
      <c r="AW237" s="73">
        <v>59163268</v>
      </c>
      <c r="AX237" s="74">
        <v>0</v>
      </c>
      <c r="AY237" s="74">
        <v>0</v>
      </c>
    </row>
    <row r="238" spans="1:51" x14ac:dyDescent="0.25">
      <c r="A238" s="103" t="s">
        <v>290</v>
      </c>
      <c r="B238" s="97"/>
      <c r="C238" s="103" t="s">
        <v>292</v>
      </c>
      <c r="D238" s="97"/>
      <c r="E238" s="103" t="s">
        <v>294</v>
      </c>
      <c r="F238" s="97"/>
      <c r="G238" s="103"/>
      <c r="H238" s="97"/>
      <c r="I238" s="103"/>
      <c r="J238" s="97"/>
      <c r="K238" s="97"/>
      <c r="L238" s="103"/>
      <c r="M238" s="97"/>
      <c r="N238" s="97"/>
      <c r="O238" s="103"/>
      <c r="P238" s="97"/>
      <c r="Q238" s="103"/>
      <c r="R238" s="97"/>
      <c r="S238" s="108" t="s">
        <v>295</v>
      </c>
      <c r="T238" s="97"/>
      <c r="U238" s="97"/>
      <c r="V238" s="97"/>
      <c r="W238" s="97"/>
      <c r="X238" s="97"/>
      <c r="Y238" s="97"/>
      <c r="Z238" s="97"/>
      <c r="AA238" s="103" t="s">
        <v>37</v>
      </c>
      <c r="AB238" s="97"/>
      <c r="AC238" s="97"/>
      <c r="AD238" s="97"/>
      <c r="AE238" s="97"/>
      <c r="AF238" s="103" t="s">
        <v>38</v>
      </c>
      <c r="AG238" s="97"/>
      <c r="AH238" s="97"/>
      <c r="AI238" s="72" t="s">
        <v>36</v>
      </c>
      <c r="AJ238" s="107" t="s">
        <v>248</v>
      </c>
      <c r="AK238" s="97"/>
      <c r="AL238" s="97"/>
      <c r="AM238" s="97"/>
      <c r="AN238" s="97"/>
      <c r="AO238" s="97"/>
      <c r="AP238" s="73">
        <v>59163268</v>
      </c>
      <c r="AQ238" s="73">
        <v>59163268</v>
      </c>
      <c r="AR238" s="74">
        <v>0</v>
      </c>
      <c r="AS238" s="117">
        <v>59163268</v>
      </c>
      <c r="AT238" s="97"/>
      <c r="AU238" s="115">
        <v>0</v>
      </c>
      <c r="AV238" s="97"/>
      <c r="AW238" s="73">
        <v>59163268</v>
      </c>
      <c r="AX238" s="74">
        <v>0</v>
      </c>
      <c r="AY238" s="74">
        <v>0</v>
      </c>
    </row>
    <row r="239" spans="1:51" x14ac:dyDescent="0.25">
      <c r="A239" s="103" t="s">
        <v>290</v>
      </c>
      <c r="B239" s="97"/>
      <c r="C239" s="103" t="s">
        <v>292</v>
      </c>
      <c r="D239" s="97"/>
      <c r="E239" s="103" t="s">
        <v>294</v>
      </c>
      <c r="F239" s="97"/>
      <c r="G239" s="103" t="s">
        <v>321</v>
      </c>
      <c r="H239" s="97"/>
      <c r="I239" s="103"/>
      <c r="J239" s="97"/>
      <c r="K239" s="97"/>
      <c r="L239" s="103"/>
      <c r="M239" s="97"/>
      <c r="N239" s="97"/>
      <c r="O239" s="103"/>
      <c r="P239" s="97"/>
      <c r="Q239" s="103"/>
      <c r="R239" s="97"/>
      <c r="S239" s="108" t="s">
        <v>322</v>
      </c>
      <c r="T239" s="97"/>
      <c r="U239" s="97"/>
      <c r="V239" s="97"/>
      <c r="W239" s="97"/>
      <c r="X239" s="97"/>
      <c r="Y239" s="97"/>
      <c r="Z239" s="97"/>
      <c r="AA239" s="103" t="s">
        <v>37</v>
      </c>
      <c r="AB239" s="97"/>
      <c r="AC239" s="97"/>
      <c r="AD239" s="97"/>
      <c r="AE239" s="97"/>
      <c r="AF239" s="103" t="s">
        <v>38</v>
      </c>
      <c r="AG239" s="97"/>
      <c r="AH239" s="97"/>
      <c r="AI239" s="72" t="s">
        <v>36</v>
      </c>
      <c r="AJ239" s="107" t="s">
        <v>248</v>
      </c>
      <c r="AK239" s="97"/>
      <c r="AL239" s="97"/>
      <c r="AM239" s="97"/>
      <c r="AN239" s="97"/>
      <c r="AO239" s="97"/>
      <c r="AP239" s="73">
        <v>59163268</v>
      </c>
      <c r="AQ239" s="73">
        <v>59163268</v>
      </c>
      <c r="AR239" s="74">
        <v>0</v>
      </c>
      <c r="AS239" s="117">
        <v>59163268</v>
      </c>
      <c r="AT239" s="97"/>
      <c r="AU239" s="115">
        <v>0</v>
      </c>
      <c r="AV239" s="97"/>
      <c r="AW239" s="73">
        <v>59163268</v>
      </c>
      <c r="AX239" s="74">
        <v>0</v>
      </c>
      <c r="AY239" s="74">
        <v>0</v>
      </c>
    </row>
    <row r="240" spans="1:51" x14ac:dyDescent="0.25">
      <c r="A240" s="103" t="s">
        <v>290</v>
      </c>
      <c r="B240" s="97"/>
      <c r="C240" s="103" t="s">
        <v>292</v>
      </c>
      <c r="D240" s="97"/>
      <c r="E240" s="103" t="s">
        <v>294</v>
      </c>
      <c r="F240" s="97"/>
      <c r="G240" s="103" t="s">
        <v>321</v>
      </c>
      <c r="H240" s="97"/>
      <c r="I240" s="103" t="s">
        <v>296</v>
      </c>
      <c r="J240" s="97"/>
      <c r="K240" s="97"/>
      <c r="L240" s="103"/>
      <c r="M240" s="97"/>
      <c r="N240" s="97"/>
      <c r="O240" s="103"/>
      <c r="P240" s="97"/>
      <c r="Q240" s="103"/>
      <c r="R240" s="97"/>
      <c r="S240" s="108" t="s">
        <v>176</v>
      </c>
      <c r="T240" s="97"/>
      <c r="U240" s="97"/>
      <c r="V240" s="97"/>
      <c r="W240" s="97"/>
      <c r="X240" s="97"/>
      <c r="Y240" s="97"/>
      <c r="Z240" s="97"/>
      <c r="AA240" s="103" t="s">
        <v>37</v>
      </c>
      <c r="AB240" s="97"/>
      <c r="AC240" s="97"/>
      <c r="AD240" s="97"/>
      <c r="AE240" s="97"/>
      <c r="AF240" s="103" t="s">
        <v>38</v>
      </c>
      <c r="AG240" s="97"/>
      <c r="AH240" s="97"/>
      <c r="AI240" s="72" t="s">
        <v>36</v>
      </c>
      <c r="AJ240" s="107" t="s">
        <v>248</v>
      </c>
      <c r="AK240" s="97"/>
      <c r="AL240" s="97"/>
      <c r="AM240" s="97"/>
      <c r="AN240" s="97"/>
      <c r="AO240" s="97"/>
      <c r="AP240" s="73">
        <v>59163268</v>
      </c>
      <c r="AQ240" s="73">
        <v>59163268</v>
      </c>
      <c r="AR240" s="74">
        <v>0</v>
      </c>
      <c r="AS240" s="117">
        <v>59163268</v>
      </c>
      <c r="AT240" s="97"/>
      <c r="AU240" s="115">
        <v>0</v>
      </c>
      <c r="AV240" s="97"/>
      <c r="AW240" s="73">
        <v>59163268</v>
      </c>
      <c r="AX240" s="74">
        <v>0</v>
      </c>
      <c r="AY240" s="74">
        <v>0</v>
      </c>
    </row>
    <row r="241" spans="1:51" x14ac:dyDescent="0.25">
      <c r="A241" s="103" t="s">
        <v>290</v>
      </c>
      <c r="B241" s="97"/>
      <c r="C241" s="103" t="s">
        <v>292</v>
      </c>
      <c r="D241" s="97"/>
      <c r="E241" s="103" t="s">
        <v>294</v>
      </c>
      <c r="F241" s="97"/>
      <c r="G241" s="103" t="s">
        <v>321</v>
      </c>
      <c r="H241" s="97"/>
      <c r="I241" s="103" t="s">
        <v>296</v>
      </c>
      <c r="J241" s="97"/>
      <c r="K241" s="97"/>
      <c r="L241" s="103" t="s">
        <v>330</v>
      </c>
      <c r="M241" s="97"/>
      <c r="N241" s="97"/>
      <c r="O241" s="103"/>
      <c r="P241" s="97"/>
      <c r="Q241" s="103"/>
      <c r="R241" s="97"/>
      <c r="S241" s="108" t="s">
        <v>331</v>
      </c>
      <c r="T241" s="97"/>
      <c r="U241" s="97"/>
      <c r="V241" s="97"/>
      <c r="W241" s="97"/>
      <c r="X241" s="97"/>
      <c r="Y241" s="97"/>
      <c r="Z241" s="97"/>
      <c r="AA241" s="103" t="s">
        <v>37</v>
      </c>
      <c r="AB241" s="97"/>
      <c r="AC241" s="97"/>
      <c r="AD241" s="97"/>
      <c r="AE241" s="97"/>
      <c r="AF241" s="103" t="s">
        <v>38</v>
      </c>
      <c r="AG241" s="97"/>
      <c r="AH241" s="97"/>
      <c r="AI241" s="72" t="s">
        <v>36</v>
      </c>
      <c r="AJ241" s="107" t="s">
        <v>248</v>
      </c>
      <c r="AK241" s="97"/>
      <c r="AL241" s="97"/>
      <c r="AM241" s="97"/>
      <c r="AN241" s="97"/>
      <c r="AO241" s="97"/>
      <c r="AP241" s="73">
        <v>59163268</v>
      </c>
      <c r="AQ241" s="73">
        <v>59163268</v>
      </c>
      <c r="AR241" s="74">
        <v>0</v>
      </c>
      <c r="AS241" s="117">
        <v>59163268</v>
      </c>
      <c r="AT241" s="97"/>
      <c r="AU241" s="115">
        <v>0</v>
      </c>
      <c r="AV241" s="97"/>
      <c r="AW241" s="73">
        <v>59163268</v>
      </c>
      <c r="AX241" s="74">
        <v>0</v>
      </c>
      <c r="AY241" s="74">
        <v>0</v>
      </c>
    </row>
    <row r="242" spans="1:51" x14ac:dyDescent="0.25">
      <c r="A242" s="103" t="s">
        <v>290</v>
      </c>
      <c r="B242" s="97"/>
      <c r="C242" s="103" t="s">
        <v>292</v>
      </c>
      <c r="D242" s="97"/>
      <c r="E242" s="103" t="s">
        <v>294</v>
      </c>
      <c r="F242" s="97"/>
      <c r="G242" s="103" t="s">
        <v>321</v>
      </c>
      <c r="H242" s="97"/>
      <c r="I242" s="103" t="s">
        <v>296</v>
      </c>
      <c r="J242" s="97"/>
      <c r="K242" s="97"/>
      <c r="L242" s="103" t="s">
        <v>333</v>
      </c>
      <c r="M242" s="97"/>
      <c r="N242" s="97"/>
      <c r="O242" s="103"/>
      <c r="P242" s="97"/>
      <c r="Q242" s="103"/>
      <c r="R242" s="97"/>
      <c r="S242" s="108" t="s">
        <v>334</v>
      </c>
      <c r="T242" s="97"/>
      <c r="U242" s="97"/>
      <c r="V242" s="97"/>
      <c r="W242" s="97"/>
      <c r="X242" s="97"/>
      <c r="Y242" s="97"/>
      <c r="Z242" s="97"/>
      <c r="AA242" s="103" t="s">
        <v>37</v>
      </c>
      <c r="AB242" s="97"/>
      <c r="AC242" s="97"/>
      <c r="AD242" s="97"/>
      <c r="AE242" s="97"/>
      <c r="AF242" s="103" t="s">
        <v>38</v>
      </c>
      <c r="AG242" s="97"/>
      <c r="AH242" s="97"/>
      <c r="AI242" s="72" t="s">
        <v>36</v>
      </c>
      <c r="AJ242" s="107" t="s">
        <v>248</v>
      </c>
      <c r="AK242" s="97"/>
      <c r="AL242" s="97"/>
      <c r="AM242" s="97"/>
      <c r="AN242" s="97"/>
      <c r="AO242" s="97"/>
      <c r="AP242" s="74">
        <v>0</v>
      </c>
      <c r="AQ242" s="74">
        <v>0</v>
      </c>
      <c r="AR242" s="74">
        <v>0</v>
      </c>
      <c r="AS242" s="115">
        <v>0</v>
      </c>
      <c r="AT242" s="97"/>
      <c r="AU242" s="115">
        <v>0</v>
      </c>
      <c r="AV242" s="97"/>
      <c r="AW242" s="74">
        <v>0</v>
      </c>
      <c r="AX242" s="74">
        <v>0</v>
      </c>
      <c r="AY242" s="74">
        <v>0</v>
      </c>
    </row>
    <row r="243" spans="1:51" x14ac:dyDescent="0.25">
      <c r="A243" s="104" t="s">
        <v>290</v>
      </c>
      <c r="B243" s="97"/>
      <c r="C243" s="104" t="s">
        <v>292</v>
      </c>
      <c r="D243" s="97"/>
      <c r="E243" s="104" t="s">
        <v>294</v>
      </c>
      <c r="F243" s="97"/>
      <c r="G243" s="104" t="s">
        <v>321</v>
      </c>
      <c r="H243" s="97"/>
      <c r="I243" s="104" t="s">
        <v>296</v>
      </c>
      <c r="J243" s="97"/>
      <c r="K243" s="97"/>
      <c r="L243" s="104" t="s">
        <v>330</v>
      </c>
      <c r="M243" s="97"/>
      <c r="N243" s="97"/>
      <c r="O243" s="104" t="s">
        <v>43</v>
      </c>
      <c r="P243" s="97"/>
      <c r="Q243" s="104"/>
      <c r="R243" s="97"/>
      <c r="S243" s="109" t="s">
        <v>178</v>
      </c>
      <c r="T243" s="97"/>
      <c r="U243" s="97"/>
      <c r="V243" s="97"/>
      <c r="W243" s="97"/>
      <c r="X243" s="97"/>
      <c r="Y243" s="97"/>
      <c r="Z243" s="97"/>
      <c r="AA243" s="104" t="s">
        <v>37</v>
      </c>
      <c r="AB243" s="97"/>
      <c r="AC243" s="97"/>
      <c r="AD243" s="97"/>
      <c r="AE243" s="97"/>
      <c r="AF243" s="104" t="s">
        <v>38</v>
      </c>
      <c r="AG243" s="97"/>
      <c r="AH243" s="97"/>
      <c r="AI243" s="75" t="s">
        <v>36</v>
      </c>
      <c r="AJ243" s="111" t="s">
        <v>248</v>
      </c>
      <c r="AK243" s="97"/>
      <c r="AL243" s="97"/>
      <c r="AM243" s="97"/>
      <c r="AN243" s="97"/>
      <c r="AO243" s="97"/>
      <c r="AP243" s="76">
        <v>59163268</v>
      </c>
      <c r="AQ243" s="76">
        <v>59163268</v>
      </c>
      <c r="AR243" s="77">
        <v>0</v>
      </c>
      <c r="AS243" s="118">
        <v>59163268</v>
      </c>
      <c r="AT243" s="97"/>
      <c r="AU243" s="116">
        <v>0</v>
      </c>
      <c r="AV243" s="97"/>
      <c r="AW243" s="76">
        <v>59163268</v>
      </c>
      <c r="AX243" s="77">
        <v>0</v>
      </c>
      <c r="AY243" s="77">
        <v>0</v>
      </c>
    </row>
    <row r="244" spans="1:51" x14ac:dyDescent="0.25">
      <c r="A244" s="104" t="s">
        <v>290</v>
      </c>
      <c r="B244" s="97"/>
      <c r="C244" s="104" t="s">
        <v>292</v>
      </c>
      <c r="D244" s="97"/>
      <c r="E244" s="104" t="s">
        <v>294</v>
      </c>
      <c r="F244" s="97"/>
      <c r="G244" s="104" t="s">
        <v>321</v>
      </c>
      <c r="H244" s="97"/>
      <c r="I244" s="104" t="s">
        <v>296</v>
      </c>
      <c r="J244" s="97"/>
      <c r="K244" s="97"/>
      <c r="L244" s="104" t="s">
        <v>333</v>
      </c>
      <c r="M244" s="97"/>
      <c r="N244" s="97"/>
      <c r="O244" s="104" t="s">
        <v>43</v>
      </c>
      <c r="P244" s="97"/>
      <c r="Q244" s="104"/>
      <c r="R244" s="97"/>
      <c r="S244" s="109" t="s">
        <v>193</v>
      </c>
      <c r="T244" s="97"/>
      <c r="U244" s="97"/>
      <c r="V244" s="97"/>
      <c r="W244" s="97"/>
      <c r="X244" s="97"/>
      <c r="Y244" s="97"/>
      <c r="Z244" s="97"/>
      <c r="AA244" s="104" t="s">
        <v>37</v>
      </c>
      <c r="AB244" s="97"/>
      <c r="AC244" s="97"/>
      <c r="AD244" s="97"/>
      <c r="AE244" s="97"/>
      <c r="AF244" s="104" t="s">
        <v>38</v>
      </c>
      <c r="AG244" s="97"/>
      <c r="AH244" s="97"/>
      <c r="AI244" s="75" t="s">
        <v>36</v>
      </c>
      <c r="AJ244" s="111" t="s">
        <v>248</v>
      </c>
      <c r="AK244" s="97"/>
      <c r="AL244" s="97"/>
      <c r="AM244" s="97"/>
      <c r="AN244" s="97"/>
      <c r="AO244" s="97"/>
      <c r="AP244" s="77">
        <v>0</v>
      </c>
      <c r="AQ244" s="77">
        <v>0</v>
      </c>
      <c r="AR244" s="77">
        <v>0</v>
      </c>
      <c r="AS244" s="116">
        <v>0</v>
      </c>
      <c r="AT244" s="97"/>
      <c r="AU244" s="116">
        <v>0</v>
      </c>
      <c r="AV244" s="97"/>
      <c r="AW244" s="77">
        <v>0</v>
      </c>
      <c r="AX244" s="77">
        <v>0</v>
      </c>
      <c r="AY244" s="77">
        <v>0</v>
      </c>
    </row>
    <row r="245" spans="1:51" x14ac:dyDescent="0.25">
      <c r="A245" s="61" t="s">
        <v>33</v>
      </c>
      <c r="B245" s="61" t="s">
        <v>33</v>
      </c>
      <c r="C245" s="61" t="s">
        <v>33</v>
      </c>
      <c r="D245" s="61" t="s">
        <v>33</v>
      </c>
      <c r="E245" s="61" t="s">
        <v>33</v>
      </c>
      <c r="F245" s="61" t="s">
        <v>33</v>
      </c>
      <c r="G245" s="61" t="s">
        <v>33</v>
      </c>
      <c r="H245" s="61" t="s">
        <v>33</v>
      </c>
      <c r="I245" s="61" t="s">
        <v>33</v>
      </c>
      <c r="J245" s="99" t="s">
        <v>33</v>
      </c>
      <c r="K245" s="97"/>
      <c r="L245" s="99" t="s">
        <v>33</v>
      </c>
      <c r="M245" s="97"/>
      <c r="N245" s="61" t="s">
        <v>33</v>
      </c>
      <c r="O245" s="61" t="s">
        <v>33</v>
      </c>
      <c r="P245" s="61" t="s">
        <v>33</v>
      </c>
      <c r="Q245" s="61" t="s">
        <v>33</v>
      </c>
      <c r="R245" s="61" t="s">
        <v>33</v>
      </c>
      <c r="S245" s="61" t="s">
        <v>33</v>
      </c>
      <c r="T245" s="61" t="s">
        <v>33</v>
      </c>
      <c r="U245" s="61" t="s">
        <v>33</v>
      </c>
      <c r="V245" s="61" t="s">
        <v>33</v>
      </c>
      <c r="W245" s="61" t="s">
        <v>33</v>
      </c>
      <c r="X245" s="61" t="s">
        <v>33</v>
      </c>
      <c r="Y245" s="61" t="s">
        <v>33</v>
      </c>
      <c r="Z245" s="61" t="s">
        <v>33</v>
      </c>
      <c r="AA245" s="99" t="s">
        <v>33</v>
      </c>
      <c r="AB245" s="97"/>
      <c r="AC245" s="99" t="s">
        <v>33</v>
      </c>
      <c r="AD245" s="97"/>
      <c r="AE245" s="61" t="s">
        <v>33</v>
      </c>
      <c r="AF245" s="61" t="s">
        <v>33</v>
      </c>
      <c r="AG245" s="61" t="s">
        <v>33</v>
      </c>
      <c r="AH245" s="61" t="s">
        <v>33</v>
      </c>
      <c r="AI245" s="61" t="s">
        <v>33</v>
      </c>
      <c r="AJ245" s="61" t="s">
        <v>33</v>
      </c>
      <c r="AK245" s="61" t="s">
        <v>33</v>
      </c>
      <c r="AL245" s="61" t="s">
        <v>33</v>
      </c>
      <c r="AM245" s="99" t="s">
        <v>33</v>
      </c>
      <c r="AN245" s="97"/>
      <c r="AO245" s="97"/>
      <c r="AP245" s="61" t="s">
        <v>33</v>
      </c>
      <c r="AQ245" s="61" t="s">
        <v>33</v>
      </c>
      <c r="AR245" s="61" t="s">
        <v>33</v>
      </c>
      <c r="AS245" s="99" t="s">
        <v>33</v>
      </c>
      <c r="AT245" s="97"/>
      <c r="AU245" s="99" t="s">
        <v>33</v>
      </c>
      <c r="AV245" s="97"/>
      <c r="AW245" s="61" t="s">
        <v>33</v>
      </c>
      <c r="AX245" s="61" t="s">
        <v>33</v>
      </c>
      <c r="AY245" s="61" t="s">
        <v>33</v>
      </c>
    </row>
    <row r="246" spans="1:51" x14ac:dyDescent="0.25">
      <c r="A246" s="105" t="s">
        <v>226</v>
      </c>
      <c r="B246" s="95"/>
      <c r="C246" s="95"/>
      <c r="D246" s="95"/>
      <c r="E246" s="95"/>
      <c r="F246" s="95"/>
      <c r="G246" s="94"/>
      <c r="H246" s="106" t="s">
        <v>332</v>
      </c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4"/>
      <c r="AP246" s="61" t="s">
        <v>33</v>
      </c>
      <c r="AQ246" s="61" t="s">
        <v>33</v>
      </c>
      <c r="AR246" s="61" t="s">
        <v>33</v>
      </c>
      <c r="AS246" s="99" t="s">
        <v>33</v>
      </c>
      <c r="AT246" s="97"/>
      <c r="AU246" s="99" t="s">
        <v>33</v>
      </c>
      <c r="AV246" s="97"/>
      <c r="AW246" s="61" t="s">
        <v>33</v>
      </c>
      <c r="AX246" s="61" t="s">
        <v>33</v>
      </c>
      <c r="AY246" s="61" t="s">
        <v>33</v>
      </c>
    </row>
    <row r="247" spans="1:51" ht="36" x14ac:dyDescent="0.25">
      <c r="A247" s="110" t="s">
        <v>228</v>
      </c>
      <c r="B247" s="94"/>
      <c r="C247" s="119" t="s">
        <v>229</v>
      </c>
      <c r="D247" s="94"/>
      <c r="E247" s="110" t="s">
        <v>230</v>
      </c>
      <c r="F247" s="94"/>
      <c r="G247" s="110" t="s">
        <v>231</v>
      </c>
      <c r="H247" s="94"/>
      <c r="I247" s="110" t="s">
        <v>232</v>
      </c>
      <c r="J247" s="95"/>
      <c r="K247" s="94"/>
      <c r="L247" s="110" t="s">
        <v>233</v>
      </c>
      <c r="M247" s="95"/>
      <c r="N247" s="94"/>
      <c r="O247" s="110" t="s">
        <v>234</v>
      </c>
      <c r="P247" s="94"/>
      <c r="Q247" s="110" t="s">
        <v>235</v>
      </c>
      <c r="R247" s="94"/>
      <c r="S247" s="110" t="s">
        <v>236</v>
      </c>
      <c r="T247" s="95"/>
      <c r="U247" s="95"/>
      <c r="V247" s="95"/>
      <c r="W247" s="95"/>
      <c r="X247" s="95"/>
      <c r="Y247" s="95"/>
      <c r="Z247" s="94"/>
      <c r="AA247" s="110" t="s">
        <v>10</v>
      </c>
      <c r="AB247" s="95"/>
      <c r="AC247" s="95"/>
      <c r="AD247" s="95"/>
      <c r="AE247" s="94"/>
      <c r="AF247" s="110" t="s">
        <v>11</v>
      </c>
      <c r="AG247" s="95"/>
      <c r="AH247" s="94"/>
      <c r="AI247" s="71" t="s">
        <v>237</v>
      </c>
      <c r="AJ247" s="110" t="s">
        <v>9</v>
      </c>
      <c r="AK247" s="95"/>
      <c r="AL247" s="95"/>
      <c r="AM247" s="95"/>
      <c r="AN247" s="95"/>
      <c r="AO247" s="94"/>
      <c r="AP247" s="71" t="s">
        <v>238</v>
      </c>
      <c r="AQ247" s="71" t="s">
        <v>239</v>
      </c>
      <c r="AR247" s="71" t="s">
        <v>240</v>
      </c>
      <c r="AS247" s="110" t="s">
        <v>241</v>
      </c>
      <c r="AT247" s="94"/>
      <c r="AU247" s="110" t="s">
        <v>242</v>
      </c>
      <c r="AV247" s="94"/>
      <c r="AW247" s="71" t="s">
        <v>243</v>
      </c>
      <c r="AX247" s="71" t="s">
        <v>244</v>
      </c>
      <c r="AY247" s="71" t="s">
        <v>245</v>
      </c>
    </row>
    <row r="248" spans="1:51" x14ac:dyDescent="0.25">
      <c r="A248" s="103" t="s">
        <v>290</v>
      </c>
      <c r="B248" s="97"/>
      <c r="C248" s="103"/>
      <c r="D248" s="97"/>
      <c r="E248" s="103"/>
      <c r="F248" s="97"/>
      <c r="G248" s="103"/>
      <c r="H248" s="97"/>
      <c r="I248" s="103"/>
      <c r="J248" s="97"/>
      <c r="K248" s="97"/>
      <c r="L248" s="103"/>
      <c r="M248" s="97"/>
      <c r="N248" s="97"/>
      <c r="O248" s="103"/>
      <c r="P248" s="97"/>
      <c r="Q248" s="103"/>
      <c r="R248" s="97"/>
      <c r="S248" s="108" t="s">
        <v>291</v>
      </c>
      <c r="T248" s="97"/>
      <c r="U248" s="97"/>
      <c r="V248" s="97"/>
      <c r="W248" s="97"/>
      <c r="X248" s="97"/>
      <c r="Y248" s="97"/>
      <c r="Z248" s="97"/>
      <c r="AA248" s="103" t="s">
        <v>37</v>
      </c>
      <c r="AB248" s="97"/>
      <c r="AC248" s="97"/>
      <c r="AD248" s="97"/>
      <c r="AE248" s="97"/>
      <c r="AF248" s="103" t="s">
        <v>38</v>
      </c>
      <c r="AG248" s="97"/>
      <c r="AH248" s="97"/>
      <c r="AI248" s="72" t="s">
        <v>36</v>
      </c>
      <c r="AJ248" s="107" t="s">
        <v>248</v>
      </c>
      <c r="AK248" s="97"/>
      <c r="AL248" s="97"/>
      <c r="AM248" s="97"/>
      <c r="AN248" s="97"/>
      <c r="AO248" s="97"/>
      <c r="AP248" s="74">
        <v>0</v>
      </c>
      <c r="AQ248" s="74">
        <v>0</v>
      </c>
      <c r="AR248" s="74">
        <v>0</v>
      </c>
      <c r="AS248" s="115">
        <v>0</v>
      </c>
      <c r="AT248" s="97"/>
      <c r="AU248" s="115">
        <v>0</v>
      </c>
      <c r="AV248" s="97"/>
      <c r="AW248" s="74">
        <v>0</v>
      </c>
      <c r="AX248" s="74">
        <v>0</v>
      </c>
      <c r="AY248" s="74">
        <v>0</v>
      </c>
    </row>
    <row r="249" spans="1:51" x14ac:dyDescent="0.25">
      <c r="A249" s="103" t="s">
        <v>290</v>
      </c>
      <c r="B249" s="97"/>
      <c r="C249" s="103"/>
      <c r="D249" s="97"/>
      <c r="E249" s="103"/>
      <c r="F249" s="97"/>
      <c r="G249" s="103"/>
      <c r="H249" s="97"/>
      <c r="I249" s="103"/>
      <c r="J249" s="97"/>
      <c r="K249" s="97"/>
      <c r="L249" s="103"/>
      <c r="M249" s="97"/>
      <c r="N249" s="97"/>
      <c r="O249" s="103"/>
      <c r="P249" s="97"/>
      <c r="Q249" s="103"/>
      <c r="R249" s="97"/>
      <c r="S249" s="108" t="s">
        <v>291</v>
      </c>
      <c r="T249" s="97"/>
      <c r="U249" s="97"/>
      <c r="V249" s="97"/>
      <c r="W249" s="97"/>
      <c r="X249" s="97"/>
      <c r="Y249" s="97"/>
      <c r="Z249" s="97"/>
      <c r="AA249" s="103" t="s">
        <v>149</v>
      </c>
      <c r="AB249" s="97"/>
      <c r="AC249" s="97"/>
      <c r="AD249" s="97"/>
      <c r="AE249" s="97"/>
      <c r="AF249" s="103" t="s">
        <v>38</v>
      </c>
      <c r="AG249" s="97"/>
      <c r="AH249" s="97"/>
      <c r="AI249" s="72" t="s">
        <v>194</v>
      </c>
      <c r="AJ249" s="107" t="s">
        <v>324</v>
      </c>
      <c r="AK249" s="97"/>
      <c r="AL249" s="97"/>
      <c r="AM249" s="97"/>
      <c r="AN249" s="97"/>
      <c r="AO249" s="97"/>
      <c r="AP249" s="74">
        <v>0</v>
      </c>
      <c r="AQ249" s="74">
        <v>0</v>
      </c>
      <c r="AR249" s="74">
        <v>0</v>
      </c>
      <c r="AS249" s="115">
        <v>0</v>
      </c>
      <c r="AT249" s="97"/>
      <c r="AU249" s="115">
        <v>0</v>
      </c>
      <c r="AV249" s="97"/>
      <c r="AW249" s="74">
        <v>0</v>
      </c>
      <c r="AX249" s="74">
        <v>0</v>
      </c>
      <c r="AY249" s="74">
        <v>0</v>
      </c>
    </row>
    <row r="250" spans="1:51" x14ac:dyDescent="0.25">
      <c r="A250" s="103" t="s">
        <v>290</v>
      </c>
      <c r="B250" s="97"/>
      <c r="C250" s="103" t="s">
        <v>292</v>
      </c>
      <c r="D250" s="97"/>
      <c r="E250" s="103"/>
      <c r="F250" s="97"/>
      <c r="G250" s="103"/>
      <c r="H250" s="97"/>
      <c r="I250" s="103"/>
      <c r="J250" s="97"/>
      <c r="K250" s="97"/>
      <c r="L250" s="103"/>
      <c r="M250" s="97"/>
      <c r="N250" s="97"/>
      <c r="O250" s="103"/>
      <c r="P250" s="97"/>
      <c r="Q250" s="103"/>
      <c r="R250" s="97"/>
      <c r="S250" s="108" t="s">
        <v>293</v>
      </c>
      <c r="T250" s="97"/>
      <c r="U250" s="97"/>
      <c r="V250" s="97"/>
      <c r="W250" s="97"/>
      <c r="X250" s="97"/>
      <c r="Y250" s="97"/>
      <c r="Z250" s="97"/>
      <c r="AA250" s="103" t="s">
        <v>37</v>
      </c>
      <c r="AB250" s="97"/>
      <c r="AC250" s="97"/>
      <c r="AD250" s="97"/>
      <c r="AE250" s="97"/>
      <c r="AF250" s="103" t="s">
        <v>38</v>
      </c>
      <c r="AG250" s="97"/>
      <c r="AH250" s="97"/>
      <c r="AI250" s="72" t="s">
        <v>36</v>
      </c>
      <c r="AJ250" s="107" t="s">
        <v>248</v>
      </c>
      <c r="AK250" s="97"/>
      <c r="AL250" s="97"/>
      <c r="AM250" s="97"/>
      <c r="AN250" s="97"/>
      <c r="AO250" s="97"/>
      <c r="AP250" s="74">
        <v>0</v>
      </c>
      <c r="AQ250" s="74">
        <v>0</v>
      </c>
      <c r="AR250" s="74">
        <v>0</v>
      </c>
      <c r="AS250" s="115">
        <v>0</v>
      </c>
      <c r="AT250" s="97"/>
      <c r="AU250" s="115">
        <v>0</v>
      </c>
      <c r="AV250" s="97"/>
      <c r="AW250" s="74">
        <v>0</v>
      </c>
      <c r="AX250" s="74">
        <v>0</v>
      </c>
      <c r="AY250" s="74">
        <v>0</v>
      </c>
    </row>
    <row r="251" spans="1:51" x14ac:dyDescent="0.25">
      <c r="A251" s="103" t="s">
        <v>290</v>
      </c>
      <c r="B251" s="97"/>
      <c r="C251" s="103" t="s">
        <v>292</v>
      </c>
      <c r="D251" s="97"/>
      <c r="E251" s="103"/>
      <c r="F251" s="97"/>
      <c r="G251" s="103"/>
      <c r="H251" s="97"/>
      <c r="I251" s="103"/>
      <c r="J251" s="97"/>
      <c r="K251" s="97"/>
      <c r="L251" s="103"/>
      <c r="M251" s="97"/>
      <c r="N251" s="97"/>
      <c r="O251" s="103"/>
      <c r="P251" s="97"/>
      <c r="Q251" s="103"/>
      <c r="R251" s="97"/>
      <c r="S251" s="108" t="s">
        <v>293</v>
      </c>
      <c r="T251" s="97"/>
      <c r="U251" s="97"/>
      <c r="V251" s="97"/>
      <c r="W251" s="97"/>
      <c r="X251" s="97"/>
      <c r="Y251" s="97"/>
      <c r="Z251" s="97"/>
      <c r="AA251" s="103" t="s">
        <v>149</v>
      </c>
      <c r="AB251" s="97"/>
      <c r="AC251" s="97"/>
      <c r="AD251" s="97"/>
      <c r="AE251" s="97"/>
      <c r="AF251" s="103" t="s">
        <v>38</v>
      </c>
      <c r="AG251" s="97"/>
      <c r="AH251" s="97"/>
      <c r="AI251" s="72" t="s">
        <v>194</v>
      </c>
      <c r="AJ251" s="107" t="s">
        <v>324</v>
      </c>
      <c r="AK251" s="97"/>
      <c r="AL251" s="97"/>
      <c r="AM251" s="97"/>
      <c r="AN251" s="97"/>
      <c r="AO251" s="97"/>
      <c r="AP251" s="74">
        <v>0</v>
      </c>
      <c r="AQ251" s="74">
        <v>0</v>
      </c>
      <c r="AR251" s="74">
        <v>0</v>
      </c>
      <c r="AS251" s="115">
        <v>0</v>
      </c>
      <c r="AT251" s="97"/>
      <c r="AU251" s="115">
        <v>0</v>
      </c>
      <c r="AV251" s="97"/>
      <c r="AW251" s="74">
        <v>0</v>
      </c>
      <c r="AX251" s="74">
        <v>0</v>
      </c>
      <c r="AY251" s="74">
        <v>0</v>
      </c>
    </row>
    <row r="252" spans="1:51" x14ac:dyDescent="0.25">
      <c r="A252" s="103" t="s">
        <v>290</v>
      </c>
      <c r="B252" s="97"/>
      <c r="C252" s="103" t="s">
        <v>292</v>
      </c>
      <c r="D252" s="97"/>
      <c r="E252" s="103" t="s">
        <v>294</v>
      </c>
      <c r="F252" s="97"/>
      <c r="G252" s="103"/>
      <c r="H252" s="97"/>
      <c r="I252" s="103"/>
      <c r="J252" s="97"/>
      <c r="K252" s="97"/>
      <c r="L252" s="103"/>
      <c r="M252" s="97"/>
      <c r="N252" s="97"/>
      <c r="O252" s="103"/>
      <c r="P252" s="97"/>
      <c r="Q252" s="103"/>
      <c r="R252" s="97"/>
      <c r="S252" s="108" t="s">
        <v>295</v>
      </c>
      <c r="T252" s="97"/>
      <c r="U252" s="97"/>
      <c r="V252" s="97"/>
      <c r="W252" s="97"/>
      <c r="X252" s="97"/>
      <c r="Y252" s="97"/>
      <c r="Z252" s="97"/>
      <c r="AA252" s="103" t="s">
        <v>37</v>
      </c>
      <c r="AB252" s="97"/>
      <c r="AC252" s="97"/>
      <c r="AD252" s="97"/>
      <c r="AE252" s="97"/>
      <c r="AF252" s="103" t="s">
        <v>38</v>
      </c>
      <c r="AG252" s="97"/>
      <c r="AH252" s="97"/>
      <c r="AI252" s="72" t="s">
        <v>36</v>
      </c>
      <c r="AJ252" s="107" t="s">
        <v>248</v>
      </c>
      <c r="AK252" s="97"/>
      <c r="AL252" s="97"/>
      <c r="AM252" s="97"/>
      <c r="AN252" s="97"/>
      <c r="AO252" s="97"/>
      <c r="AP252" s="74">
        <v>0</v>
      </c>
      <c r="AQ252" s="74">
        <v>0</v>
      </c>
      <c r="AR252" s="74">
        <v>0</v>
      </c>
      <c r="AS252" s="115">
        <v>0</v>
      </c>
      <c r="AT252" s="97"/>
      <c r="AU252" s="115">
        <v>0</v>
      </c>
      <c r="AV252" s="97"/>
      <c r="AW252" s="74">
        <v>0</v>
      </c>
      <c r="AX252" s="74">
        <v>0</v>
      </c>
      <c r="AY252" s="74">
        <v>0</v>
      </c>
    </row>
    <row r="253" spans="1:51" x14ac:dyDescent="0.25">
      <c r="A253" s="103" t="s">
        <v>290</v>
      </c>
      <c r="B253" s="97"/>
      <c r="C253" s="103" t="s">
        <v>292</v>
      </c>
      <c r="D253" s="97"/>
      <c r="E253" s="103" t="s">
        <v>294</v>
      </c>
      <c r="F253" s="97"/>
      <c r="G253" s="103"/>
      <c r="H253" s="97"/>
      <c r="I253" s="103"/>
      <c r="J253" s="97"/>
      <c r="K253" s="97"/>
      <c r="L253" s="103"/>
      <c r="M253" s="97"/>
      <c r="N253" s="97"/>
      <c r="O253" s="103"/>
      <c r="P253" s="97"/>
      <c r="Q253" s="103"/>
      <c r="R253" s="97"/>
      <c r="S253" s="108" t="s">
        <v>295</v>
      </c>
      <c r="T253" s="97"/>
      <c r="U253" s="97"/>
      <c r="V253" s="97"/>
      <c r="W253" s="97"/>
      <c r="X253" s="97"/>
      <c r="Y253" s="97"/>
      <c r="Z253" s="97"/>
      <c r="AA253" s="103" t="s">
        <v>149</v>
      </c>
      <c r="AB253" s="97"/>
      <c r="AC253" s="97"/>
      <c r="AD253" s="97"/>
      <c r="AE253" s="97"/>
      <c r="AF253" s="103" t="s">
        <v>38</v>
      </c>
      <c r="AG253" s="97"/>
      <c r="AH253" s="97"/>
      <c r="AI253" s="72" t="s">
        <v>194</v>
      </c>
      <c r="AJ253" s="107" t="s">
        <v>324</v>
      </c>
      <c r="AK253" s="97"/>
      <c r="AL253" s="97"/>
      <c r="AM253" s="97"/>
      <c r="AN253" s="97"/>
      <c r="AO253" s="97"/>
      <c r="AP253" s="74">
        <v>0</v>
      </c>
      <c r="AQ253" s="74">
        <v>0</v>
      </c>
      <c r="AR253" s="74">
        <v>0</v>
      </c>
      <c r="AS253" s="115">
        <v>0</v>
      </c>
      <c r="AT253" s="97"/>
      <c r="AU253" s="115">
        <v>0</v>
      </c>
      <c r="AV253" s="97"/>
      <c r="AW253" s="74">
        <v>0</v>
      </c>
      <c r="AX253" s="74">
        <v>0</v>
      </c>
      <c r="AY253" s="74">
        <v>0</v>
      </c>
    </row>
    <row r="254" spans="1:51" x14ac:dyDescent="0.25">
      <c r="A254" s="103" t="s">
        <v>290</v>
      </c>
      <c r="B254" s="97"/>
      <c r="C254" s="103" t="s">
        <v>292</v>
      </c>
      <c r="D254" s="97"/>
      <c r="E254" s="103" t="s">
        <v>294</v>
      </c>
      <c r="F254" s="97"/>
      <c r="G254" s="103" t="s">
        <v>321</v>
      </c>
      <c r="H254" s="97"/>
      <c r="I254" s="103"/>
      <c r="J254" s="97"/>
      <c r="K254" s="97"/>
      <c r="L254" s="103"/>
      <c r="M254" s="97"/>
      <c r="N254" s="97"/>
      <c r="O254" s="103"/>
      <c r="P254" s="97"/>
      <c r="Q254" s="103"/>
      <c r="R254" s="97"/>
      <c r="S254" s="108" t="s">
        <v>322</v>
      </c>
      <c r="T254" s="97"/>
      <c r="U254" s="97"/>
      <c r="V254" s="97"/>
      <c r="W254" s="97"/>
      <c r="X254" s="97"/>
      <c r="Y254" s="97"/>
      <c r="Z254" s="97"/>
      <c r="AA254" s="103" t="s">
        <v>37</v>
      </c>
      <c r="AB254" s="97"/>
      <c r="AC254" s="97"/>
      <c r="AD254" s="97"/>
      <c r="AE254" s="97"/>
      <c r="AF254" s="103" t="s">
        <v>38</v>
      </c>
      <c r="AG254" s="97"/>
      <c r="AH254" s="97"/>
      <c r="AI254" s="72" t="s">
        <v>36</v>
      </c>
      <c r="AJ254" s="107" t="s">
        <v>248</v>
      </c>
      <c r="AK254" s="97"/>
      <c r="AL254" s="97"/>
      <c r="AM254" s="97"/>
      <c r="AN254" s="97"/>
      <c r="AO254" s="97"/>
      <c r="AP254" s="74">
        <v>0</v>
      </c>
      <c r="AQ254" s="74">
        <v>0</v>
      </c>
      <c r="AR254" s="74">
        <v>0</v>
      </c>
      <c r="AS254" s="115">
        <v>0</v>
      </c>
      <c r="AT254" s="97"/>
      <c r="AU254" s="115">
        <v>0</v>
      </c>
      <c r="AV254" s="97"/>
      <c r="AW254" s="74">
        <v>0</v>
      </c>
      <c r="AX254" s="74">
        <v>0</v>
      </c>
      <c r="AY254" s="74">
        <v>0</v>
      </c>
    </row>
    <row r="255" spans="1:51" x14ac:dyDescent="0.25">
      <c r="A255" s="103" t="s">
        <v>290</v>
      </c>
      <c r="B255" s="97"/>
      <c r="C255" s="103" t="s">
        <v>292</v>
      </c>
      <c r="D255" s="97"/>
      <c r="E255" s="103" t="s">
        <v>294</v>
      </c>
      <c r="F255" s="97"/>
      <c r="G255" s="103" t="s">
        <v>321</v>
      </c>
      <c r="H255" s="97"/>
      <c r="I255" s="103"/>
      <c r="J255" s="97"/>
      <c r="K255" s="97"/>
      <c r="L255" s="103"/>
      <c r="M255" s="97"/>
      <c r="N255" s="97"/>
      <c r="O255" s="103"/>
      <c r="P255" s="97"/>
      <c r="Q255" s="103"/>
      <c r="R255" s="97"/>
      <c r="S255" s="108" t="s">
        <v>322</v>
      </c>
      <c r="T255" s="97"/>
      <c r="U255" s="97"/>
      <c r="V255" s="97"/>
      <c r="W255" s="97"/>
      <c r="X255" s="97"/>
      <c r="Y255" s="97"/>
      <c r="Z255" s="97"/>
      <c r="AA255" s="103" t="s">
        <v>149</v>
      </c>
      <c r="AB255" s="97"/>
      <c r="AC255" s="97"/>
      <c r="AD255" s="97"/>
      <c r="AE255" s="97"/>
      <c r="AF255" s="103" t="s">
        <v>38</v>
      </c>
      <c r="AG255" s="97"/>
      <c r="AH255" s="97"/>
      <c r="AI255" s="72" t="s">
        <v>194</v>
      </c>
      <c r="AJ255" s="107" t="s">
        <v>324</v>
      </c>
      <c r="AK255" s="97"/>
      <c r="AL255" s="97"/>
      <c r="AM255" s="97"/>
      <c r="AN255" s="97"/>
      <c r="AO255" s="97"/>
      <c r="AP255" s="74">
        <v>0</v>
      </c>
      <c r="AQ255" s="74">
        <v>0</v>
      </c>
      <c r="AR255" s="74">
        <v>0</v>
      </c>
      <c r="AS255" s="115">
        <v>0</v>
      </c>
      <c r="AT255" s="97"/>
      <c r="AU255" s="115">
        <v>0</v>
      </c>
      <c r="AV255" s="97"/>
      <c r="AW255" s="74">
        <v>0</v>
      </c>
      <c r="AX255" s="74">
        <v>0</v>
      </c>
      <c r="AY255" s="74">
        <v>0</v>
      </c>
    </row>
    <row r="256" spans="1:51" x14ac:dyDescent="0.25">
      <c r="A256" s="103" t="s">
        <v>290</v>
      </c>
      <c r="B256" s="97"/>
      <c r="C256" s="103" t="s">
        <v>292</v>
      </c>
      <c r="D256" s="97"/>
      <c r="E256" s="103" t="s">
        <v>294</v>
      </c>
      <c r="F256" s="97"/>
      <c r="G256" s="103" t="s">
        <v>321</v>
      </c>
      <c r="H256" s="97"/>
      <c r="I256" s="103" t="s">
        <v>296</v>
      </c>
      <c r="J256" s="97"/>
      <c r="K256" s="97"/>
      <c r="L256" s="103"/>
      <c r="M256" s="97"/>
      <c r="N256" s="97"/>
      <c r="O256" s="103"/>
      <c r="P256" s="97"/>
      <c r="Q256" s="103"/>
      <c r="R256" s="97"/>
      <c r="S256" s="108" t="s">
        <v>176</v>
      </c>
      <c r="T256" s="97"/>
      <c r="U256" s="97"/>
      <c r="V256" s="97"/>
      <c r="W256" s="97"/>
      <c r="X256" s="97"/>
      <c r="Y256" s="97"/>
      <c r="Z256" s="97"/>
      <c r="AA256" s="103" t="s">
        <v>37</v>
      </c>
      <c r="AB256" s="97"/>
      <c r="AC256" s="97"/>
      <c r="AD256" s="97"/>
      <c r="AE256" s="97"/>
      <c r="AF256" s="103" t="s">
        <v>38</v>
      </c>
      <c r="AG256" s="97"/>
      <c r="AH256" s="97"/>
      <c r="AI256" s="72" t="s">
        <v>36</v>
      </c>
      <c r="AJ256" s="107" t="s">
        <v>248</v>
      </c>
      <c r="AK256" s="97"/>
      <c r="AL256" s="97"/>
      <c r="AM256" s="97"/>
      <c r="AN256" s="97"/>
      <c r="AO256" s="97"/>
      <c r="AP256" s="74">
        <v>0</v>
      </c>
      <c r="AQ256" s="74">
        <v>0</v>
      </c>
      <c r="AR256" s="74">
        <v>0</v>
      </c>
      <c r="AS256" s="115">
        <v>0</v>
      </c>
      <c r="AT256" s="97"/>
      <c r="AU256" s="115">
        <v>0</v>
      </c>
      <c r="AV256" s="97"/>
      <c r="AW256" s="74">
        <v>0</v>
      </c>
      <c r="AX256" s="74">
        <v>0</v>
      </c>
      <c r="AY256" s="74">
        <v>0</v>
      </c>
    </row>
    <row r="257" spans="1:51" x14ac:dyDescent="0.25">
      <c r="A257" s="103" t="s">
        <v>290</v>
      </c>
      <c r="B257" s="97"/>
      <c r="C257" s="103" t="s">
        <v>292</v>
      </c>
      <c r="D257" s="97"/>
      <c r="E257" s="103" t="s">
        <v>294</v>
      </c>
      <c r="F257" s="97"/>
      <c r="G257" s="103" t="s">
        <v>321</v>
      </c>
      <c r="H257" s="97"/>
      <c r="I257" s="103" t="s">
        <v>296</v>
      </c>
      <c r="J257" s="97"/>
      <c r="K257" s="97"/>
      <c r="L257" s="103" t="s">
        <v>319</v>
      </c>
      <c r="M257" s="97"/>
      <c r="N257" s="97"/>
      <c r="O257" s="103"/>
      <c r="P257" s="97"/>
      <c r="Q257" s="103"/>
      <c r="R257" s="97"/>
      <c r="S257" s="108" t="s">
        <v>320</v>
      </c>
      <c r="T257" s="97"/>
      <c r="U257" s="97"/>
      <c r="V257" s="97"/>
      <c r="W257" s="97"/>
      <c r="X257" s="97"/>
      <c r="Y257" s="97"/>
      <c r="Z257" s="97"/>
      <c r="AA257" s="103" t="s">
        <v>37</v>
      </c>
      <c r="AB257" s="97"/>
      <c r="AC257" s="97"/>
      <c r="AD257" s="97"/>
      <c r="AE257" s="97"/>
      <c r="AF257" s="103" t="s">
        <v>38</v>
      </c>
      <c r="AG257" s="97"/>
      <c r="AH257" s="97"/>
      <c r="AI257" s="72" t="s">
        <v>36</v>
      </c>
      <c r="AJ257" s="107" t="s">
        <v>248</v>
      </c>
      <c r="AK257" s="97"/>
      <c r="AL257" s="97"/>
      <c r="AM257" s="97"/>
      <c r="AN257" s="97"/>
      <c r="AO257" s="97"/>
      <c r="AP257" s="74">
        <v>0</v>
      </c>
      <c r="AQ257" s="74">
        <v>0</v>
      </c>
      <c r="AR257" s="74">
        <v>0</v>
      </c>
      <c r="AS257" s="115">
        <v>0</v>
      </c>
      <c r="AT257" s="97"/>
      <c r="AU257" s="115">
        <v>0</v>
      </c>
      <c r="AV257" s="97"/>
      <c r="AW257" s="74">
        <v>0</v>
      </c>
      <c r="AX257" s="74">
        <v>0</v>
      </c>
      <c r="AY257" s="74">
        <v>0</v>
      </c>
    </row>
    <row r="258" spans="1:51" x14ac:dyDescent="0.25">
      <c r="A258" s="103" t="s">
        <v>290</v>
      </c>
      <c r="B258" s="97"/>
      <c r="C258" s="103" t="s">
        <v>292</v>
      </c>
      <c r="D258" s="97"/>
      <c r="E258" s="103" t="s">
        <v>294</v>
      </c>
      <c r="F258" s="97"/>
      <c r="G258" s="103" t="s">
        <v>321</v>
      </c>
      <c r="H258" s="97"/>
      <c r="I258" s="103" t="s">
        <v>296</v>
      </c>
      <c r="J258" s="97"/>
      <c r="K258" s="97"/>
      <c r="L258" s="103" t="s">
        <v>333</v>
      </c>
      <c r="M258" s="97"/>
      <c r="N258" s="97"/>
      <c r="O258" s="103"/>
      <c r="P258" s="97"/>
      <c r="Q258" s="103"/>
      <c r="R258" s="97"/>
      <c r="S258" s="108" t="s">
        <v>334</v>
      </c>
      <c r="T258" s="97"/>
      <c r="U258" s="97"/>
      <c r="V258" s="97"/>
      <c r="W258" s="97"/>
      <c r="X258" s="97"/>
      <c r="Y258" s="97"/>
      <c r="Z258" s="97"/>
      <c r="AA258" s="103" t="s">
        <v>37</v>
      </c>
      <c r="AB258" s="97"/>
      <c r="AC258" s="97"/>
      <c r="AD258" s="97"/>
      <c r="AE258" s="97"/>
      <c r="AF258" s="103" t="s">
        <v>38</v>
      </c>
      <c r="AG258" s="97"/>
      <c r="AH258" s="97"/>
      <c r="AI258" s="72" t="s">
        <v>36</v>
      </c>
      <c r="AJ258" s="107" t="s">
        <v>248</v>
      </c>
      <c r="AK258" s="97"/>
      <c r="AL258" s="97"/>
      <c r="AM258" s="97"/>
      <c r="AN258" s="97"/>
      <c r="AO258" s="97"/>
      <c r="AP258" s="74">
        <v>0</v>
      </c>
      <c r="AQ258" s="74">
        <v>0</v>
      </c>
      <c r="AR258" s="74">
        <v>0</v>
      </c>
      <c r="AS258" s="115">
        <v>0</v>
      </c>
      <c r="AT258" s="97"/>
      <c r="AU258" s="115">
        <v>0</v>
      </c>
      <c r="AV258" s="97"/>
      <c r="AW258" s="74">
        <v>0</v>
      </c>
      <c r="AX258" s="74">
        <v>0</v>
      </c>
      <c r="AY258" s="74">
        <v>0</v>
      </c>
    </row>
    <row r="259" spans="1:51" x14ac:dyDescent="0.25">
      <c r="A259" s="103" t="s">
        <v>290</v>
      </c>
      <c r="B259" s="97"/>
      <c r="C259" s="103" t="s">
        <v>292</v>
      </c>
      <c r="D259" s="97"/>
      <c r="E259" s="103" t="s">
        <v>294</v>
      </c>
      <c r="F259" s="97"/>
      <c r="G259" s="103" t="s">
        <v>321</v>
      </c>
      <c r="H259" s="97"/>
      <c r="I259" s="103" t="s">
        <v>296</v>
      </c>
      <c r="J259" s="97"/>
      <c r="K259" s="97"/>
      <c r="L259" s="103"/>
      <c r="M259" s="97"/>
      <c r="N259" s="97"/>
      <c r="O259" s="103"/>
      <c r="P259" s="97"/>
      <c r="Q259" s="103"/>
      <c r="R259" s="97"/>
      <c r="S259" s="108" t="s">
        <v>176</v>
      </c>
      <c r="T259" s="97"/>
      <c r="U259" s="97"/>
      <c r="V259" s="97"/>
      <c r="W259" s="97"/>
      <c r="X259" s="97"/>
      <c r="Y259" s="97"/>
      <c r="Z259" s="97"/>
      <c r="AA259" s="103" t="s">
        <v>149</v>
      </c>
      <c r="AB259" s="97"/>
      <c r="AC259" s="97"/>
      <c r="AD259" s="97"/>
      <c r="AE259" s="97"/>
      <c r="AF259" s="103" t="s">
        <v>38</v>
      </c>
      <c r="AG259" s="97"/>
      <c r="AH259" s="97"/>
      <c r="AI259" s="72" t="s">
        <v>194</v>
      </c>
      <c r="AJ259" s="107" t="s">
        <v>324</v>
      </c>
      <c r="AK259" s="97"/>
      <c r="AL259" s="97"/>
      <c r="AM259" s="97"/>
      <c r="AN259" s="97"/>
      <c r="AO259" s="97"/>
      <c r="AP259" s="74">
        <v>0</v>
      </c>
      <c r="AQ259" s="74">
        <v>0</v>
      </c>
      <c r="AR259" s="74">
        <v>0</v>
      </c>
      <c r="AS259" s="115">
        <v>0</v>
      </c>
      <c r="AT259" s="97"/>
      <c r="AU259" s="115">
        <v>0</v>
      </c>
      <c r="AV259" s="97"/>
      <c r="AW259" s="74">
        <v>0</v>
      </c>
      <c r="AX259" s="74">
        <v>0</v>
      </c>
      <c r="AY259" s="74">
        <v>0</v>
      </c>
    </row>
    <row r="260" spans="1:51" x14ac:dyDescent="0.25">
      <c r="A260" s="103" t="s">
        <v>290</v>
      </c>
      <c r="B260" s="97"/>
      <c r="C260" s="103" t="s">
        <v>292</v>
      </c>
      <c r="D260" s="97"/>
      <c r="E260" s="103" t="s">
        <v>294</v>
      </c>
      <c r="F260" s="97"/>
      <c r="G260" s="103" t="s">
        <v>321</v>
      </c>
      <c r="H260" s="97"/>
      <c r="I260" s="103" t="s">
        <v>296</v>
      </c>
      <c r="J260" s="97"/>
      <c r="K260" s="97"/>
      <c r="L260" s="103" t="s">
        <v>335</v>
      </c>
      <c r="M260" s="97"/>
      <c r="N260" s="97"/>
      <c r="O260" s="103"/>
      <c r="P260" s="97"/>
      <c r="Q260" s="103"/>
      <c r="R260" s="97"/>
      <c r="S260" s="108" t="s">
        <v>336</v>
      </c>
      <c r="T260" s="97"/>
      <c r="U260" s="97"/>
      <c r="V260" s="97"/>
      <c r="W260" s="97"/>
      <c r="X260" s="97"/>
      <c r="Y260" s="97"/>
      <c r="Z260" s="97"/>
      <c r="AA260" s="103" t="s">
        <v>149</v>
      </c>
      <c r="AB260" s="97"/>
      <c r="AC260" s="97"/>
      <c r="AD260" s="97"/>
      <c r="AE260" s="97"/>
      <c r="AF260" s="103" t="s">
        <v>38</v>
      </c>
      <c r="AG260" s="97"/>
      <c r="AH260" s="97"/>
      <c r="AI260" s="72" t="s">
        <v>194</v>
      </c>
      <c r="AJ260" s="107" t="s">
        <v>324</v>
      </c>
      <c r="AK260" s="97"/>
      <c r="AL260" s="97"/>
      <c r="AM260" s="97"/>
      <c r="AN260" s="97"/>
      <c r="AO260" s="97"/>
      <c r="AP260" s="74">
        <v>0</v>
      </c>
      <c r="AQ260" s="74">
        <v>0</v>
      </c>
      <c r="AR260" s="74">
        <v>0</v>
      </c>
      <c r="AS260" s="115">
        <v>0</v>
      </c>
      <c r="AT260" s="97"/>
      <c r="AU260" s="115">
        <v>0</v>
      </c>
      <c r="AV260" s="97"/>
      <c r="AW260" s="74">
        <v>0</v>
      </c>
      <c r="AX260" s="74">
        <v>0</v>
      </c>
      <c r="AY260" s="74">
        <v>0</v>
      </c>
    </row>
    <row r="261" spans="1:51" x14ac:dyDescent="0.25">
      <c r="A261" s="104" t="s">
        <v>290</v>
      </c>
      <c r="B261" s="97"/>
      <c r="C261" s="104" t="s">
        <v>292</v>
      </c>
      <c r="D261" s="97"/>
      <c r="E261" s="104" t="s">
        <v>294</v>
      </c>
      <c r="F261" s="97"/>
      <c r="G261" s="104" t="s">
        <v>321</v>
      </c>
      <c r="H261" s="97"/>
      <c r="I261" s="104" t="s">
        <v>296</v>
      </c>
      <c r="J261" s="97"/>
      <c r="K261" s="97"/>
      <c r="L261" s="104" t="s">
        <v>319</v>
      </c>
      <c r="M261" s="97"/>
      <c r="N261" s="97"/>
      <c r="O261" s="104" t="s">
        <v>43</v>
      </c>
      <c r="P261" s="97"/>
      <c r="Q261" s="104"/>
      <c r="R261" s="97"/>
      <c r="S261" s="109" t="s">
        <v>188</v>
      </c>
      <c r="T261" s="97"/>
      <c r="U261" s="97"/>
      <c r="V261" s="97"/>
      <c r="W261" s="97"/>
      <c r="X261" s="97"/>
      <c r="Y261" s="97"/>
      <c r="Z261" s="97"/>
      <c r="AA261" s="104" t="s">
        <v>37</v>
      </c>
      <c r="AB261" s="97"/>
      <c r="AC261" s="97"/>
      <c r="AD261" s="97"/>
      <c r="AE261" s="97"/>
      <c r="AF261" s="104" t="s">
        <v>38</v>
      </c>
      <c r="AG261" s="97"/>
      <c r="AH261" s="97"/>
      <c r="AI261" s="75" t="s">
        <v>36</v>
      </c>
      <c r="AJ261" s="111" t="s">
        <v>248</v>
      </c>
      <c r="AK261" s="97"/>
      <c r="AL261" s="97"/>
      <c r="AM261" s="97"/>
      <c r="AN261" s="97"/>
      <c r="AO261" s="97"/>
      <c r="AP261" s="77">
        <v>0</v>
      </c>
      <c r="AQ261" s="77">
        <v>0</v>
      </c>
      <c r="AR261" s="77">
        <v>0</v>
      </c>
      <c r="AS261" s="116">
        <v>0</v>
      </c>
      <c r="AT261" s="97"/>
      <c r="AU261" s="116">
        <v>0</v>
      </c>
      <c r="AV261" s="97"/>
      <c r="AW261" s="77">
        <v>0</v>
      </c>
      <c r="AX261" s="77">
        <v>0</v>
      </c>
      <c r="AY261" s="77">
        <v>0</v>
      </c>
    </row>
    <row r="262" spans="1:51" x14ac:dyDescent="0.25">
      <c r="A262" s="104" t="s">
        <v>290</v>
      </c>
      <c r="B262" s="97"/>
      <c r="C262" s="104" t="s">
        <v>292</v>
      </c>
      <c r="D262" s="97"/>
      <c r="E262" s="104" t="s">
        <v>294</v>
      </c>
      <c r="F262" s="97"/>
      <c r="G262" s="104" t="s">
        <v>321</v>
      </c>
      <c r="H262" s="97"/>
      <c r="I262" s="104" t="s">
        <v>296</v>
      </c>
      <c r="J262" s="97"/>
      <c r="K262" s="97"/>
      <c r="L262" s="104" t="s">
        <v>333</v>
      </c>
      <c r="M262" s="97"/>
      <c r="N262" s="97"/>
      <c r="O262" s="104" t="s">
        <v>43</v>
      </c>
      <c r="P262" s="97"/>
      <c r="Q262" s="104"/>
      <c r="R262" s="97"/>
      <c r="S262" s="109" t="s">
        <v>193</v>
      </c>
      <c r="T262" s="97"/>
      <c r="U262" s="97"/>
      <c r="V262" s="97"/>
      <c r="W262" s="97"/>
      <c r="X262" s="97"/>
      <c r="Y262" s="97"/>
      <c r="Z262" s="97"/>
      <c r="AA262" s="104" t="s">
        <v>37</v>
      </c>
      <c r="AB262" s="97"/>
      <c r="AC262" s="97"/>
      <c r="AD262" s="97"/>
      <c r="AE262" s="97"/>
      <c r="AF262" s="104" t="s">
        <v>38</v>
      </c>
      <c r="AG262" s="97"/>
      <c r="AH262" s="97"/>
      <c r="AI262" s="75" t="s">
        <v>36</v>
      </c>
      <c r="AJ262" s="111" t="s">
        <v>248</v>
      </c>
      <c r="AK262" s="97"/>
      <c r="AL262" s="97"/>
      <c r="AM262" s="97"/>
      <c r="AN262" s="97"/>
      <c r="AO262" s="97"/>
      <c r="AP262" s="77">
        <v>0</v>
      </c>
      <c r="AQ262" s="77">
        <v>0</v>
      </c>
      <c r="AR262" s="77">
        <v>0</v>
      </c>
      <c r="AS262" s="116">
        <v>0</v>
      </c>
      <c r="AT262" s="97"/>
      <c r="AU262" s="116">
        <v>0</v>
      </c>
      <c r="AV262" s="97"/>
      <c r="AW262" s="77">
        <v>0</v>
      </c>
      <c r="AX262" s="77">
        <v>0</v>
      </c>
      <c r="AY262" s="77">
        <v>0</v>
      </c>
    </row>
    <row r="263" spans="1:51" x14ac:dyDescent="0.25">
      <c r="A263" s="104" t="s">
        <v>290</v>
      </c>
      <c r="B263" s="97"/>
      <c r="C263" s="104" t="s">
        <v>292</v>
      </c>
      <c r="D263" s="97"/>
      <c r="E263" s="104" t="s">
        <v>294</v>
      </c>
      <c r="F263" s="97"/>
      <c r="G263" s="104" t="s">
        <v>321</v>
      </c>
      <c r="H263" s="97"/>
      <c r="I263" s="104" t="s">
        <v>296</v>
      </c>
      <c r="J263" s="97"/>
      <c r="K263" s="97"/>
      <c r="L263" s="104" t="s">
        <v>335</v>
      </c>
      <c r="M263" s="97"/>
      <c r="N263" s="97"/>
      <c r="O263" s="104" t="s">
        <v>43</v>
      </c>
      <c r="P263" s="97"/>
      <c r="Q263" s="104"/>
      <c r="R263" s="97"/>
      <c r="S263" s="109" t="s">
        <v>196</v>
      </c>
      <c r="T263" s="97"/>
      <c r="U263" s="97"/>
      <c r="V263" s="97"/>
      <c r="W263" s="97"/>
      <c r="X263" s="97"/>
      <c r="Y263" s="97"/>
      <c r="Z263" s="97"/>
      <c r="AA263" s="104" t="s">
        <v>149</v>
      </c>
      <c r="AB263" s="97"/>
      <c r="AC263" s="97"/>
      <c r="AD263" s="97"/>
      <c r="AE263" s="97"/>
      <c r="AF263" s="104" t="s">
        <v>38</v>
      </c>
      <c r="AG263" s="97"/>
      <c r="AH263" s="97"/>
      <c r="AI263" s="75" t="s">
        <v>194</v>
      </c>
      <c r="AJ263" s="111" t="s">
        <v>324</v>
      </c>
      <c r="AK263" s="97"/>
      <c r="AL263" s="97"/>
      <c r="AM263" s="97"/>
      <c r="AN263" s="97"/>
      <c r="AO263" s="97"/>
      <c r="AP263" s="77">
        <v>0</v>
      </c>
      <c r="AQ263" s="77">
        <v>0</v>
      </c>
      <c r="AR263" s="77">
        <v>0</v>
      </c>
      <c r="AS263" s="116">
        <v>0</v>
      </c>
      <c r="AT263" s="97"/>
      <c r="AU263" s="116">
        <v>0</v>
      </c>
      <c r="AV263" s="97"/>
      <c r="AW263" s="77">
        <v>0</v>
      </c>
      <c r="AX263" s="77">
        <v>0</v>
      </c>
      <c r="AY263" s="77">
        <v>0</v>
      </c>
    </row>
    <row r="264" spans="1:51" x14ac:dyDescent="0.25">
      <c r="A264" s="61" t="s">
        <v>33</v>
      </c>
      <c r="B264" s="61" t="s">
        <v>33</v>
      </c>
      <c r="C264" s="61" t="s">
        <v>33</v>
      </c>
      <c r="D264" s="61" t="s">
        <v>33</v>
      </c>
      <c r="E264" s="61" t="s">
        <v>33</v>
      </c>
      <c r="F264" s="61" t="s">
        <v>33</v>
      </c>
      <c r="G264" s="61" t="s">
        <v>33</v>
      </c>
      <c r="H264" s="61" t="s">
        <v>33</v>
      </c>
      <c r="I264" s="61" t="s">
        <v>33</v>
      </c>
      <c r="J264" s="99" t="s">
        <v>33</v>
      </c>
      <c r="K264" s="97"/>
      <c r="L264" s="99" t="s">
        <v>33</v>
      </c>
      <c r="M264" s="97"/>
      <c r="N264" s="61" t="s">
        <v>33</v>
      </c>
      <c r="O264" s="61" t="s">
        <v>33</v>
      </c>
      <c r="P264" s="61" t="s">
        <v>33</v>
      </c>
      <c r="Q264" s="61" t="s">
        <v>33</v>
      </c>
      <c r="R264" s="61" t="s">
        <v>33</v>
      </c>
      <c r="S264" s="61" t="s">
        <v>33</v>
      </c>
      <c r="T264" s="61" t="s">
        <v>33</v>
      </c>
      <c r="U264" s="61" t="s">
        <v>33</v>
      </c>
      <c r="V264" s="61" t="s">
        <v>33</v>
      </c>
      <c r="W264" s="61" t="s">
        <v>33</v>
      </c>
      <c r="X264" s="61" t="s">
        <v>33</v>
      </c>
      <c r="Y264" s="61" t="s">
        <v>33</v>
      </c>
      <c r="Z264" s="61" t="s">
        <v>33</v>
      </c>
      <c r="AA264" s="99" t="s">
        <v>33</v>
      </c>
      <c r="AB264" s="97"/>
      <c r="AC264" s="99" t="s">
        <v>33</v>
      </c>
      <c r="AD264" s="97"/>
      <c r="AE264" s="61" t="s">
        <v>33</v>
      </c>
      <c r="AF264" s="61" t="s">
        <v>33</v>
      </c>
      <c r="AG264" s="61" t="s">
        <v>33</v>
      </c>
      <c r="AH264" s="61" t="s">
        <v>33</v>
      </c>
      <c r="AI264" s="61" t="s">
        <v>33</v>
      </c>
      <c r="AJ264" s="61" t="s">
        <v>33</v>
      </c>
      <c r="AK264" s="61" t="s">
        <v>33</v>
      </c>
      <c r="AL264" s="61" t="s">
        <v>33</v>
      </c>
      <c r="AM264" s="99" t="s">
        <v>33</v>
      </c>
      <c r="AN264" s="97"/>
      <c r="AO264" s="97"/>
      <c r="AP264" s="61" t="s">
        <v>33</v>
      </c>
      <c r="AQ264" s="61" t="s">
        <v>33</v>
      </c>
      <c r="AR264" s="61" t="s">
        <v>33</v>
      </c>
      <c r="AS264" s="99" t="s">
        <v>33</v>
      </c>
      <c r="AT264" s="97"/>
      <c r="AU264" s="99" t="s">
        <v>33</v>
      </c>
      <c r="AV264" s="97"/>
      <c r="AW264" s="61" t="s">
        <v>33</v>
      </c>
      <c r="AX264" s="61" t="s">
        <v>33</v>
      </c>
      <c r="AY264" s="61" t="s">
        <v>33</v>
      </c>
    </row>
    <row r="265" spans="1:51" x14ac:dyDescent="0.25">
      <c r="A265" s="105" t="s">
        <v>226</v>
      </c>
      <c r="B265" s="95"/>
      <c r="C265" s="95"/>
      <c r="D265" s="95"/>
      <c r="E265" s="95"/>
      <c r="F265" s="95"/>
      <c r="G265" s="94"/>
      <c r="H265" s="106" t="s">
        <v>337</v>
      </c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4"/>
      <c r="AP265" s="61" t="s">
        <v>33</v>
      </c>
      <c r="AQ265" s="61" t="s">
        <v>33</v>
      </c>
      <c r="AR265" s="61" t="s">
        <v>33</v>
      </c>
      <c r="AS265" s="99" t="s">
        <v>33</v>
      </c>
      <c r="AT265" s="97"/>
      <c r="AU265" s="99" t="s">
        <v>33</v>
      </c>
      <c r="AV265" s="97"/>
      <c r="AW265" s="61" t="s">
        <v>33</v>
      </c>
      <c r="AX265" s="61" t="s">
        <v>33</v>
      </c>
      <c r="AY265" s="61" t="s">
        <v>33</v>
      </c>
    </row>
    <row r="266" spans="1:51" ht="36" x14ac:dyDescent="0.25">
      <c r="A266" s="110" t="s">
        <v>228</v>
      </c>
      <c r="B266" s="94"/>
      <c r="C266" s="119" t="s">
        <v>229</v>
      </c>
      <c r="D266" s="94"/>
      <c r="E266" s="110" t="s">
        <v>230</v>
      </c>
      <c r="F266" s="94"/>
      <c r="G266" s="110" t="s">
        <v>231</v>
      </c>
      <c r="H266" s="94"/>
      <c r="I266" s="110" t="s">
        <v>232</v>
      </c>
      <c r="J266" s="95"/>
      <c r="K266" s="94"/>
      <c r="L266" s="110" t="s">
        <v>233</v>
      </c>
      <c r="M266" s="95"/>
      <c r="N266" s="94"/>
      <c r="O266" s="110" t="s">
        <v>234</v>
      </c>
      <c r="P266" s="94"/>
      <c r="Q266" s="110" t="s">
        <v>235</v>
      </c>
      <c r="R266" s="94"/>
      <c r="S266" s="110" t="s">
        <v>236</v>
      </c>
      <c r="T266" s="95"/>
      <c r="U266" s="95"/>
      <c r="V266" s="95"/>
      <c r="W266" s="95"/>
      <c r="X266" s="95"/>
      <c r="Y266" s="95"/>
      <c r="Z266" s="94"/>
      <c r="AA266" s="110" t="s">
        <v>10</v>
      </c>
      <c r="AB266" s="95"/>
      <c r="AC266" s="95"/>
      <c r="AD266" s="95"/>
      <c r="AE266" s="94"/>
      <c r="AF266" s="110" t="s">
        <v>11</v>
      </c>
      <c r="AG266" s="95"/>
      <c r="AH266" s="94"/>
      <c r="AI266" s="71" t="s">
        <v>237</v>
      </c>
      <c r="AJ266" s="110" t="s">
        <v>9</v>
      </c>
      <c r="AK266" s="95"/>
      <c r="AL266" s="95"/>
      <c r="AM266" s="95"/>
      <c r="AN266" s="95"/>
      <c r="AO266" s="94"/>
      <c r="AP266" s="71" t="s">
        <v>238</v>
      </c>
      <c r="AQ266" s="71" t="s">
        <v>239</v>
      </c>
      <c r="AR266" s="71" t="s">
        <v>240</v>
      </c>
      <c r="AS266" s="110" t="s">
        <v>241</v>
      </c>
      <c r="AT266" s="94"/>
      <c r="AU266" s="110" t="s">
        <v>242</v>
      </c>
      <c r="AV266" s="94"/>
      <c r="AW266" s="71" t="s">
        <v>243</v>
      </c>
      <c r="AX266" s="71" t="s">
        <v>244</v>
      </c>
      <c r="AY266" s="71" t="s">
        <v>245</v>
      </c>
    </row>
    <row r="267" spans="1:51" x14ac:dyDescent="0.25">
      <c r="A267" s="103" t="s">
        <v>290</v>
      </c>
      <c r="B267" s="97"/>
      <c r="C267" s="103"/>
      <c r="D267" s="97"/>
      <c r="E267" s="103"/>
      <c r="F267" s="97"/>
      <c r="G267" s="103"/>
      <c r="H267" s="97"/>
      <c r="I267" s="103"/>
      <c r="J267" s="97"/>
      <c r="K267" s="97"/>
      <c r="L267" s="103"/>
      <c r="M267" s="97"/>
      <c r="N267" s="97"/>
      <c r="O267" s="103"/>
      <c r="P267" s="97"/>
      <c r="Q267" s="103"/>
      <c r="R267" s="97"/>
      <c r="S267" s="108" t="s">
        <v>291</v>
      </c>
      <c r="T267" s="97"/>
      <c r="U267" s="97"/>
      <c r="V267" s="97"/>
      <c r="W267" s="97"/>
      <c r="X267" s="97"/>
      <c r="Y267" s="97"/>
      <c r="Z267" s="97"/>
      <c r="AA267" s="103" t="s">
        <v>37</v>
      </c>
      <c r="AB267" s="97"/>
      <c r="AC267" s="97"/>
      <c r="AD267" s="97"/>
      <c r="AE267" s="97"/>
      <c r="AF267" s="103" t="s">
        <v>38</v>
      </c>
      <c r="AG267" s="97"/>
      <c r="AH267" s="97"/>
      <c r="AI267" s="72" t="s">
        <v>36</v>
      </c>
      <c r="AJ267" s="107" t="s">
        <v>248</v>
      </c>
      <c r="AK267" s="97"/>
      <c r="AL267" s="97"/>
      <c r="AM267" s="97"/>
      <c r="AN267" s="97"/>
      <c r="AO267" s="97"/>
      <c r="AP267" s="73">
        <v>13945990.5</v>
      </c>
      <c r="AQ267" s="73">
        <v>13945990.5</v>
      </c>
      <c r="AR267" s="74">
        <v>0</v>
      </c>
      <c r="AS267" s="117">
        <v>13945990.5</v>
      </c>
      <c r="AT267" s="97"/>
      <c r="AU267" s="115">
        <v>0</v>
      </c>
      <c r="AV267" s="97"/>
      <c r="AW267" s="73">
        <v>13945990.5</v>
      </c>
      <c r="AX267" s="74">
        <v>0</v>
      </c>
      <c r="AY267" s="74">
        <v>0</v>
      </c>
    </row>
    <row r="268" spans="1:51" x14ac:dyDescent="0.25">
      <c r="A268" s="103" t="s">
        <v>290</v>
      </c>
      <c r="B268" s="97"/>
      <c r="C268" s="103" t="s">
        <v>297</v>
      </c>
      <c r="D268" s="97"/>
      <c r="E268" s="103"/>
      <c r="F268" s="97"/>
      <c r="G268" s="103"/>
      <c r="H268" s="97"/>
      <c r="I268" s="103"/>
      <c r="J268" s="97"/>
      <c r="K268" s="97"/>
      <c r="L268" s="103"/>
      <c r="M268" s="97"/>
      <c r="N268" s="97"/>
      <c r="O268" s="103"/>
      <c r="P268" s="97"/>
      <c r="Q268" s="103"/>
      <c r="R268" s="97"/>
      <c r="S268" s="108" t="s">
        <v>298</v>
      </c>
      <c r="T268" s="97"/>
      <c r="U268" s="97"/>
      <c r="V268" s="97"/>
      <c r="W268" s="97"/>
      <c r="X268" s="97"/>
      <c r="Y268" s="97"/>
      <c r="Z268" s="97"/>
      <c r="AA268" s="103" t="s">
        <v>37</v>
      </c>
      <c r="AB268" s="97"/>
      <c r="AC268" s="97"/>
      <c r="AD268" s="97"/>
      <c r="AE268" s="97"/>
      <c r="AF268" s="103" t="s">
        <v>38</v>
      </c>
      <c r="AG268" s="97"/>
      <c r="AH268" s="97"/>
      <c r="AI268" s="72" t="s">
        <v>36</v>
      </c>
      <c r="AJ268" s="107" t="s">
        <v>248</v>
      </c>
      <c r="AK268" s="97"/>
      <c r="AL268" s="97"/>
      <c r="AM268" s="97"/>
      <c r="AN268" s="97"/>
      <c r="AO268" s="97"/>
      <c r="AP268" s="73">
        <v>13945990.5</v>
      </c>
      <c r="AQ268" s="73">
        <v>13945990.5</v>
      </c>
      <c r="AR268" s="74">
        <v>0</v>
      </c>
      <c r="AS268" s="117">
        <v>13945990.5</v>
      </c>
      <c r="AT268" s="97"/>
      <c r="AU268" s="115">
        <v>0</v>
      </c>
      <c r="AV268" s="97"/>
      <c r="AW268" s="73">
        <v>13945990.5</v>
      </c>
      <c r="AX268" s="74">
        <v>0</v>
      </c>
      <c r="AY268" s="74">
        <v>0</v>
      </c>
    </row>
    <row r="269" spans="1:51" x14ac:dyDescent="0.25">
      <c r="A269" s="103" t="s">
        <v>290</v>
      </c>
      <c r="B269" s="97"/>
      <c r="C269" s="103" t="s">
        <v>297</v>
      </c>
      <c r="D269" s="97"/>
      <c r="E269" s="103" t="s">
        <v>294</v>
      </c>
      <c r="F269" s="97"/>
      <c r="G269" s="103"/>
      <c r="H269" s="97"/>
      <c r="I269" s="103"/>
      <c r="J269" s="97"/>
      <c r="K269" s="97"/>
      <c r="L269" s="103"/>
      <c r="M269" s="97"/>
      <c r="N269" s="97"/>
      <c r="O269" s="103"/>
      <c r="P269" s="97"/>
      <c r="Q269" s="103"/>
      <c r="R269" s="97"/>
      <c r="S269" s="108" t="s">
        <v>295</v>
      </c>
      <c r="T269" s="97"/>
      <c r="U269" s="97"/>
      <c r="V269" s="97"/>
      <c r="W269" s="97"/>
      <c r="X269" s="97"/>
      <c r="Y269" s="97"/>
      <c r="Z269" s="97"/>
      <c r="AA269" s="103" t="s">
        <v>37</v>
      </c>
      <c r="AB269" s="97"/>
      <c r="AC269" s="97"/>
      <c r="AD269" s="97"/>
      <c r="AE269" s="97"/>
      <c r="AF269" s="103" t="s">
        <v>38</v>
      </c>
      <c r="AG269" s="97"/>
      <c r="AH269" s="97"/>
      <c r="AI269" s="72" t="s">
        <v>36</v>
      </c>
      <c r="AJ269" s="107" t="s">
        <v>248</v>
      </c>
      <c r="AK269" s="97"/>
      <c r="AL269" s="97"/>
      <c r="AM269" s="97"/>
      <c r="AN269" s="97"/>
      <c r="AO269" s="97"/>
      <c r="AP269" s="73">
        <v>13945990.5</v>
      </c>
      <c r="AQ269" s="73">
        <v>13945990.5</v>
      </c>
      <c r="AR269" s="74">
        <v>0</v>
      </c>
      <c r="AS269" s="117">
        <v>13945990.5</v>
      </c>
      <c r="AT269" s="97"/>
      <c r="AU269" s="115">
        <v>0</v>
      </c>
      <c r="AV269" s="97"/>
      <c r="AW269" s="73">
        <v>13945990.5</v>
      </c>
      <c r="AX269" s="74">
        <v>0</v>
      </c>
      <c r="AY269" s="74">
        <v>0</v>
      </c>
    </row>
    <row r="270" spans="1:51" x14ac:dyDescent="0.25">
      <c r="A270" s="103" t="s">
        <v>290</v>
      </c>
      <c r="B270" s="97"/>
      <c r="C270" s="103" t="s">
        <v>297</v>
      </c>
      <c r="D270" s="97"/>
      <c r="E270" s="103" t="s">
        <v>294</v>
      </c>
      <c r="F270" s="97"/>
      <c r="G270" s="103" t="s">
        <v>299</v>
      </c>
      <c r="H270" s="97"/>
      <c r="I270" s="103"/>
      <c r="J270" s="97"/>
      <c r="K270" s="97"/>
      <c r="L270" s="103"/>
      <c r="M270" s="97"/>
      <c r="N270" s="97"/>
      <c r="O270" s="103"/>
      <c r="P270" s="97"/>
      <c r="Q270" s="103"/>
      <c r="R270" s="97"/>
      <c r="S270" s="108" t="s">
        <v>300</v>
      </c>
      <c r="T270" s="97"/>
      <c r="U270" s="97"/>
      <c r="V270" s="97"/>
      <c r="W270" s="97"/>
      <c r="X270" s="97"/>
      <c r="Y270" s="97"/>
      <c r="Z270" s="97"/>
      <c r="AA270" s="103" t="s">
        <v>37</v>
      </c>
      <c r="AB270" s="97"/>
      <c r="AC270" s="97"/>
      <c r="AD270" s="97"/>
      <c r="AE270" s="97"/>
      <c r="AF270" s="103" t="s">
        <v>38</v>
      </c>
      <c r="AG270" s="97"/>
      <c r="AH270" s="97"/>
      <c r="AI270" s="72" t="s">
        <v>36</v>
      </c>
      <c r="AJ270" s="107" t="s">
        <v>248</v>
      </c>
      <c r="AK270" s="97"/>
      <c r="AL270" s="97"/>
      <c r="AM270" s="97"/>
      <c r="AN270" s="97"/>
      <c r="AO270" s="97"/>
      <c r="AP270" s="73">
        <v>13945990.5</v>
      </c>
      <c r="AQ270" s="73">
        <v>13945990.5</v>
      </c>
      <c r="AR270" s="74">
        <v>0</v>
      </c>
      <c r="AS270" s="117">
        <v>13945990.5</v>
      </c>
      <c r="AT270" s="97"/>
      <c r="AU270" s="115">
        <v>0</v>
      </c>
      <c r="AV270" s="97"/>
      <c r="AW270" s="73">
        <v>13945990.5</v>
      </c>
      <c r="AX270" s="74">
        <v>0</v>
      </c>
      <c r="AY270" s="74">
        <v>0</v>
      </c>
    </row>
    <row r="271" spans="1:51" x14ac:dyDescent="0.25">
      <c r="A271" s="103" t="s">
        <v>290</v>
      </c>
      <c r="B271" s="97"/>
      <c r="C271" s="103" t="s">
        <v>297</v>
      </c>
      <c r="D271" s="97"/>
      <c r="E271" s="103" t="s">
        <v>294</v>
      </c>
      <c r="F271" s="97"/>
      <c r="G271" s="103" t="s">
        <v>299</v>
      </c>
      <c r="H271" s="97"/>
      <c r="I271" s="103" t="s">
        <v>301</v>
      </c>
      <c r="J271" s="97"/>
      <c r="K271" s="97"/>
      <c r="L271" s="103"/>
      <c r="M271" s="97"/>
      <c r="N271" s="97"/>
      <c r="O271" s="103"/>
      <c r="P271" s="97"/>
      <c r="Q271" s="103"/>
      <c r="R271" s="97"/>
      <c r="S271" s="108" t="s">
        <v>198</v>
      </c>
      <c r="T271" s="97"/>
      <c r="U271" s="97"/>
      <c r="V271" s="97"/>
      <c r="W271" s="97"/>
      <c r="X271" s="97"/>
      <c r="Y271" s="97"/>
      <c r="Z271" s="97"/>
      <c r="AA271" s="103" t="s">
        <v>37</v>
      </c>
      <c r="AB271" s="97"/>
      <c r="AC271" s="97"/>
      <c r="AD271" s="97"/>
      <c r="AE271" s="97"/>
      <c r="AF271" s="103" t="s">
        <v>38</v>
      </c>
      <c r="AG271" s="97"/>
      <c r="AH271" s="97"/>
      <c r="AI271" s="72" t="s">
        <v>36</v>
      </c>
      <c r="AJ271" s="107" t="s">
        <v>248</v>
      </c>
      <c r="AK271" s="97"/>
      <c r="AL271" s="97"/>
      <c r="AM271" s="97"/>
      <c r="AN271" s="97"/>
      <c r="AO271" s="97"/>
      <c r="AP271" s="73">
        <v>13945990.5</v>
      </c>
      <c r="AQ271" s="73">
        <v>13945990.5</v>
      </c>
      <c r="AR271" s="74">
        <v>0</v>
      </c>
      <c r="AS271" s="117">
        <v>13945990.5</v>
      </c>
      <c r="AT271" s="97"/>
      <c r="AU271" s="115">
        <v>0</v>
      </c>
      <c r="AV271" s="97"/>
      <c r="AW271" s="73">
        <v>13945990.5</v>
      </c>
      <c r="AX271" s="74">
        <v>0</v>
      </c>
      <c r="AY271" s="74">
        <v>0</v>
      </c>
    </row>
    <row r="272" spans="1:51" x14ac:dyDescent="0.25">
      <c r="A272" s="103" t="s">
        <v>290</v>
      </c>
      <c r="B272" s="97"/>
      <c r="C272" s="103" t="s">
        <v>297</v>
      </c>
      <c r="D272" s="97"/>
      <c r="E272" s="103" t="s">
        <v>294</v>
      </c>
      <c r="F272" s="97"/>
      <c r="G272" s="103" t="s">
        <v>299</v>
      </c>
      <c r="H272" s="97"/>
      <c r="I272" s="103" t="s">
        <v>301</v>
      </c>
      <c r="J272" s="97"/>
      <c r="K272" s="97"/>
      <c r="L272" s="103" t="s">
        <v>308</v>
      </c>
      <c r="M272" s="97"/>
      <c r="N272" s="97"/>
      <c r="O272" s="103"/>
      <c r="P272" s="97"/>
      <c r="Q272" s="103"/>
      <c r="R272" s="97"/>
      <c r="S272" s="108" t="s">
        <v>309</v>
      </c>
      <c r="T272" s="97"/>
      <c r="U272" s="97"/>
      <c r="V272" s="97"/>
      <c r="W272" s="97"/>
      <c r="X272" s="97"/>
      <c r="Y272" s="97"/>
      <c r="Z272" s="97"/>
      <c r="AA272" s="103" t="s">
        <v>37</v>
      </c>
      <c r="AB272" s="97"/>
      <c r="AC272" s="97"/>
      <c r="AD272" s="97"/>
      <c r="AE272" s="97"/>
      <c r="AF272" s="103" t="s">
        <v>38</v>
      </c>
      <c r="AG272" s="97"/>
      <c r="AH272" s="97"/>
      <c r="AI272" s="72" t="s">
        <v>36</v>
      </c>
      <c r="AJ272" s="107" t="s">
        <v>248</v>
      </c>
      <c r="AK272" s="97"/>
      <c r="AL272" s="97"/>
      <c r="AM272" s="97"/>
      <c r="AN272" s="97"/>
      <c r="AO272" s="97"/>
      <c r="AP272" s="73">
        <v>13945990.5</v>
      </c>
      <c r="AQ272" s="73">
        <v>13945990.5</v>
      </c>
      <c r="AR272" s="74">
        <v>0</v>
      </c>
      <c r="AS272" s="117">
        <v>13945990.5</v>
      </c>
      <c r="AT272" s="97"/>
      <c r="AU272" s="115">
        <v>0</v>
      </c>
      <c r="AV272" s="97"/>
      <c r="AW272" s="73">
        <v>13945990.5</v>
      </c>
      <c r="AX272" s="74">
        <v>0</v>
      </c>
      <c r="AY272" s="74">
        <v>0</v>
      </c>
    </row>
    <row r="273" spans="1:51" x14ac:dyDescent="0.25">
      <c r="A273" s="104" t="s">
        <v>290</v>
      </c>
      <c r="B273" s="97"/>
      <c r="C273" s="104" t="s">
        <v>297</v>
      </c>
      <c r="D273" s="97"/>
      <c r="E273" s="104" t="s">
        <v>294</v>
      </c>
      <c r="F273" s="97"/>
      <c r="G273" s="104" t="s">
        <v>299</v>
      </c>
      <c r="H273" s="97"/>
      <c r="I273" s="104" t="s">
        <v>301</v>
      </c>
      <c r="J273" s="97"/>
      <c r="K273" s="97"/>
      <c r="L273" s="104" t="s">
        <v>308</v>
      </c>
      <c r="M273" s="97"/>
      <c r="N273" s="97"/>
      <c r="O273" s="104" t="s">
        <v>43</v>
      </c>
      <c r="P273" s="97"/>
      <c r="Q273" s="104"/>
      <c r="R273" s="97"/>
      <c r="S273" s="109" t="s">
        <v>206</v>
      </c>
      <c r="T273" s="97"/>
      <c r="U273" s="97"/>
      <c r="V273" s="97"/>
      <c r="W273" s="97"/>
      <c r="X273" s="97"/>
      <c r="Y273" s="97"/>
      <c r="Z273" s="97"/>
      <c r="AA273" s="104" t="s">
        <v>37</v>
      </c>
      <c r="AB273" s="97"/>
      <c r="AC273" s="97"/>
      <c r="AD273" s="97"/>
      <c r="AE273" s="97"/>
      <c r="AF273" s="104" t="s">
        <v>38</v>
      </c>
      <c r="AG273" s="97"/>
      <c r="AH273" s="97"/>
      <c r="AI273" s="75" t="s">
        <v>36</v>
      </c>
      <c r="AJ273" s="111" t="s">
        <v>248</v>
      </c>
      <c r="AK273" s="97"/>
      <c r="AL273" s="97"/>
      <c r="AM273" s="97"/>
      <c r="AN273" s="97"/>
      <c r="AO273" s="97"/>
      <c r="AP273" s="76">
        <v>13945990.5</v>
      </c>
      <c r="AQ273" s="76">
        <v>13945990.5</v>
      </c>
      <c r="AR273" s="77">
        <v>0</v>
      </c>
      <c r="AS273" s="118">
        <v>13945990.5</v>
      </c>
      <c r="AT273" s="97"/>
      <c r="AU273" s="116">
        <v>0</v>
      </c>
      <c r="AV273" s="97"/>
      <c r="AW273" s="76">
        <v>13945990.5</v>
      </c>
      <c r="AX273" s="77">
        <v>0</v>
      </c>
      <c r="AY273" s="77">
        <v>0</v>
      </c>
    </row>
    <row r="274" spans="1:51" x14ac:dyDescent="0.25">
      <c r="A274" s="61" t="s">
        <v>33</v>
      </c>
      <c r="B274" s="61" t="s">
        <v>33</v>
      </c>
      <c r="C274" s="61" t="s">
        <v>33</v>
      </c>
      <c r="D274" s="61" t="s">
        <v>33</v>
      </c>
      <c r="E274" s="61" t="s">
        <v>33</v>
      </c>
      <c r="F274" s="61" t="s">
        <v>33</v>
      </c>
      <c r="G274" s="61" t="s">
        <v>33</v>
      </c>
      <c r="H274" s="61" t="s">
        <v>33</v>
      </c>
      <c r="I274" s="61" t="s">
        <v>33</v>
      </c>
      <c r="J274" s="99" t="s">
        <v>33</v>
      </c>
      <c r="K274" s="97"/>
      <c r="L274" s="99" t="s">
        <v>33</v>
      </c>
      <c r="M274" s="97"/>
      <c r="N274" s="61" t="s">
        <v>33</v>
      </c>
      <c r="O274" s="61" t="s">
        <v>33</v>
      </c>
      <c r="P274" s="61" t="s">
        <v>33</v>
      </c>
      <c r="Q274" s="61" t="s">
        <v>33</v>
      </c>
      <c r="R274" s="61" t="s">
        <v>33</v>
      </c>
      <c r="S274" s="61" t="s">
        <v>33</v>
      </c>
      <c r="T274" s="61" t="s">
        <v>33</v>
      </c>
      <c r="U274" s="61" t="s">
        <v>33</v>
      </c>
      <c r="V274" s="61" t="s">
        <v>33</v>
      </c>
      <c r="W274" s="61" t="s">
        <v>33</v>
      </c>
      <c r="X274" s="61" t="s">
        <v>33</v>
      </c>
      <c r="Y274" s="61" t="s">
        <v>33</v>
      </c>
      <c r="Z274" s="61" t="s">
        <v>33</v>
      </c>
      <c r="AA274" s="99" t="s">
        <v>33</v>
      </c>
      <c r="AB274" s="97"/>
      <c r="AC274" s="99" t="s">
        <v>33</v>
      </c>
      <c r="AD274" s="97"/>
      <c r="AE274" s="61" t="s">
        <v>33</v>
      </c>
      <c r="AF274" s="61" t="s">
        <v>33</v>
      </c>
      <c r="AG274" s="61" t="s">
        <v>33</v>
      </c>
      <c r="AH274" s="61" t="s">
        <v>33</v>
      </c>
      <c r="AI274" s="61" t="s">
        <v>33</v>
      </c>
      <c r="AJ274" s="61" t="s">
        <v>33</v>
      </c>
      <c r="AK274" s="61" t="s">
        <v>33</v>
      </c>
      <c r="AL274" s="61" t="s">
        <v>33</v>
      </c>
      <c r="AM274" s="99" t="s">
        <v>33</v>
      </c>
      <c r="AN274" s="97"/>
      <c r="AO274" s="97"/>
      <c r="AP274" s="61" t="s">
        <v>33</v>
      </c>
      <c r="AQ274" s="61" t="s">
        <v>33</v>
      </c>
      <c r="AR274" s="61" t="s">
        <v>33</v>
      </c>
      <c r="AS274" s="99" t="s">
        <v>33</v>
      </c>
      <c r="AT274" s="97"/>
      <c r="AU274" s="99" t="s">
        <v>33</v>
      </c>
      <c r="AV274" s="97"/>
      <c r="AW274" s="61" t="s">
        <v>33</v>
      </c>
      <c r="AX274" s="61" t="s">
        <v>33</v>
      </c>
      <c r="AY274" s="61" t="s">
        <v>33</v>
      </c>
    </row>
    <row r="275" spans="1:51" x14ac:dyDescent="0.25">
      <c r="A275" s="105" t="s">
        <v>226</v>
      </c>
      <c r="B275" s="95"/>
      <c r="C275" s="95"/>
      <c r="D275" s="95"/>
      <c r="E275" s="95"/>
      <c r="F275" s="95"/>
      <c r="G275" s="94"/>
      <c r="H275" s="106" t="s">
        <v>344</v>
      </c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4"/>
      <c r="AP275" s="61" t="s">
        <v>33</v>
      </c>
      <c r="AQ275" s="61" t="s">
        <v>33</v>
      </c>
      <c r="AR275" s="61" t="s">
        <v>33</v>
      </c>
      <c r="AS275" s="99" t="s">
        <v>33</v>
      </c>
      <c r="AT275" s="97"/>
      <c r="AU275" s="99" t="s">
        <v>33</v>
      </c>
      <c r="AV275" s="97"/>
      <c r="AW275" s="61" t="s">
        <v>33</v>
      </c>
      <c r="AX275" s="61" t="s">
        <v>33</v>
      </c>
      <c r="AY275" s="61" t="s">
        <v>33</v>
      </c>
    </row>
    <row r="276" spans="1:51" ht="36" x14ac:dyDescent="0.25">
      <c r="A276" s="110" t="s">
        <v>228</v>
      </c>
      <c r="B276" s="94"/>
      <c r="C276" s="119" t="s">
        <v>229</v>
      </c>
      <c r="D276" s="94"/>
      <c r="E276" s="110" t="s">
        <v>230</v>
      </c>
      <c r="F276" s="94"/>
      <c r="G276" s="110" t="s">
        <v>231</v>
      </c>
      <c r="H276" s="94"/>
      <c r="I276" s="110" t="s">
        <v>232</v>
      </c>
      <c r="J276" s="95"/>
      <c r="K276" s="94"/>
      <c r="L276" s="110" t="s">
        <v>233</v>
      </c>
      <c r="M276" s="95"/>
      <c r="N276" s="94"/>
      <c r="O276" s="110" t="s">
        <v>234</v>
      </c>
      <c r="P276" s="94"/>
      <c r="Q276" s="110" t="s">
        <v>235</v>
      </c>
      <c r="R276" s="94"/>
      <c r="S276" s="110" t="s">
        <v>236</v>
      </c>
      <c r="T276" s="95"/>
      <c r="U276" s="95"/>
      <c r="V276" s="95"/>
      <c r="W276" s="95"/>
      <c r="X276" s="95"/>
      <c r="Y276" s="95"/>
      <c r="Z276" s="94"/>
      <c r="AA276" s="110" t="s">
        <v>10</v>
      </c>
      <c r="AB276" s="95"/>
      <c r="AC276" s="95"/>
      <c r="AD276" s="95"/>
      <c r="AE276" s="94"/>
      <c r="AF276" s="110" t="s">
        <v>11</v>
      </c>
      <c r="AG276" s="95"/>
      <c r="AH276" s="94"/>
      <c r="AI276" s="71" t="s">
        <v>237</v>
      </c>
      <c r="AJ276" s="110" t="s">
        <v>9</v>
      </c>
      <c r="AK276" s="95"/>
      <c r="AL276" s="95"/>
      <c r="AM276" s="95"/>
      <c r="AN276" s="95"/>
      <c r="AO276" s="94"/>
      <c r="AP276" s="71" t="s">
        <v>238</v>
      </c>
      <c r="AQ276" s="71" t="s">
        <v>239</v>
      </c>
      <c r="AR276" s="71" t="s">
        <v>240</v>
      </c>
      <c r="AS276" s="110" t="s">
        <v>241</v>
      </c>
      <c r="AT276" s="94"/>
      <c r="AU276" s="110" t="s">
        <v>242</v>
      </c>
      <c r="AV276" s="94"/>
      <c r="AW276" s="71" t="s">
        <v>243</v>
      </c>
      <c r="AX276" s="71" t="s">
        <v>244</v>
      </c>
      <c r="AY276" s="71" t="s">
        <v>245</v>
      </c>
    </row>
    <row r="277" spans="1:51" x14ac:dyDescent="0.25">
      <c r="A277" s="103" t="s">
        <v>290</v>
      </c>
      <c r="B277" s="97"/>
      <c r="C277" s="103"/>
      <c r="D277" s="97"/>
      <c r="E277" s="103"/>
      <c r="F277" s="97"/>
      <c r="G277" s="103"/>
      <c r="H277" s="97"/>
      <c r="I277" s="103"/>
      <c r="J277" s="97"/>
      <c r="K277" s="97"/>
      <c r="L277" s="103"/>
      <c r="M277" s="97"/>
      <c r="N277" s="97"/>
      <c r="O277" s="103"/>
      <c r="P277" s="97"/>
      <c r="Q277" s="103"/>
      <c r="R277" s="97"/>
      <c r="S277" s="108" t="s">
        <v>291</v>
      </c>
      <c r="T277" s="97"/>
      <c r="U277" s="97"/>
      <c r="V277" s="97"/>
      <c r="W277" s="97"/>
      <c r="X277" s="97"/>
      <c r="Y277" s="97"/>
      <c r="Z277" s="97"/>
      <c r="AA277" s="103" t="s">
        <v>149</v>
      </c>
      <c r="AB277" s="97"/>
      <c r="AC277" s="97"/>
      <c r="AD277" s="97"/>
      <c r="AE277" s="97"/>
      <c r="AF277" s="103" t="s">
        <v>38</v>
      </c>
      <c r="AG277" s="97"/>
      <c r="AH277" s="97"/>
      <c r="AI277" s="72" t="s">
        <v>194</v>
      </c>
      <c r="AJ277" s="107" t="s">
        <v>324</v>
      </c>
      <c r="AK277" s="97"/>
      <c r="AL277" s="97"/>
      <c r="AM277" s="97"/>
      <c r="AN277" s="97"/>
      <c r="AO277" s="97"/>
      <c r="AP277" s="73">
        <v>9450000</v>
      </c>
      <c r="AQ277" s="73">
        <v>9450000</v>
      </c>
      <c r="AR277" s="74">
        <v>0</v>
      </c>
      <c r="AS277" s="117">
        <v>9450000</v>
      </c>
      <c r="AT277" s="97"/>
      <c r="AU277" s="115">
        <v>0</v>
      </c>
      <c r="AV277" s="97"/>
      <c r="AW277" s="73">
        <v>9450000</v>
      </c>
      <c r="AX277" s="74">
        <v>0</v>
      </c>
      <c r="AY277" s="74">
        <v>0</v>
      </c>
    </row>
    <row r="278" spans="1:51" x14ac:dyDescent="0.25">
      <c r="A278" s="103" t="s">
        <v>290</v>
      </c>
      <c r="B278" s="97"/>
      <c r="C278" s="103" t="s">
        <v>292</v>
      </c>
      <c r="D278" s="97"/>
      <c r="E278" s="103"/>
      <c r="F278" s="97"/>
      <c r="G278" s="103"/>
      <c r="H278" s="97"/>
      <c r="I278" s="103"/>
      <c r="J278" s="97"/>
      <c r="K278" s="97"/>
      <c r="L278" s="103"/>
      <c r="M278" s="97"/>
      <c r="N278" s="97"/>
      <c r="O278" s="103"/>
      <c r="P278" s="97"/>
      <c r="Q278" s="103"/>
      <c r="R278" s="97"/>
      <c r="S278" s="108" t="s">
        <v>293</v>
      </c>
      <c r="T278" s="97"/>
      <c r="U278" s="97"/>
      <c r="V278" s="97"/>
      <c r="W278" s="97"/>
      <c r="X278" s="97"/>
      <c r="Y278" s="97"/>
      <c r="Z278" s="97"/>
      <c r="AA278" s="103" t="s">
        <v>149</v>
      </c>
      <c r="AB278" s="97"/>
      <c r="AC278" s="97"/>
      <c r="AD278" s="97"/>
      <c r="AE278" s="97"/>
      <c r="AF278" s="103" t="s">
        <v>38</v>
      </c>
      <c r="AG278" s="97"/>
      <c r="AH278" s="97"/>
      <c r="AI278" s="72" t="s">
        <v>194</v>
      </c>
      <c r="AJ278" s="107" t="s">
        <v>324</v>
      </c>
      <c r="AK278" s="97"/>
      <c r="AL278" s="97"/>
      <c r="AM278" s="97"/>
      <c r="AN278" s="97"/>
      <c r="AO278" s="97"/>
      <c r="AP278" s="73">
        <v>9450000</v>
      </c>
      <c r="AQ278" s="73">
        <v>9450000</v>
      </c>
      <c r="AR278" s="74">
        <v>0</v>
      </c>
      <c r="AS278" s="117">
        <v>9450000</v>
      </c>
      <c r="AT278" s="97"/>
      <c r="AU278" s="115">
        <v>0</v>
      </c>
      <c r="AV278" s="97"/>
      <c r="AW278" s="73">
        <v>9450000</v>
      </c>
      <c r="AX278" s="74">
        <v>0</v>
      </c>
      <c r="AY278" s="74">
        <v>0</v>
      </c>
    </row>
    <row r="279" spans="1:51" x14ac:dyDescent="0.25">
      <c r="A279" s="103" t="s">
        <v>290</v>
      </c>
      <c r="B279" s="97"/>
      <c r="C279" s="103" t="s">
        <v>292</v>
      </c>
      <c r="D279" s="97"/>
      <c r="E279" s="103" t="s">
        <v>294</v>
      </c>
      <c r="F279" s="97"/>
      <c r="G279" s="103"/>
      <c r="H279" s="97"/>
      <c r="I279" s="103"/>
      <c r="J279" s="97"/>
      <c r="K279" s="97"/>
      <c r="L279" s="103"/>
      <c r="M279" s="97"/>
      <c r="N279" s="97"/>
      <c r="O279" s="103"/>
      <c r="P279" s="97"/>
      <c r="Q279" s="103"/>
      <c r="R279" s="97"/>
      <c r="S279" s="108" t="s">
        <v>295</v>
      </c>
      <c r="T279" s="97"/>
      <c r="U279" s="97"/>
      <c r="V279" s="97"/>
      <c r="W279" s="97"/>
      <c r="X279" s="97"/>
      <c r="Y279" s="97"/>
      <c r="Z279" s="97"/>
      <c r="AA279" s="103" t="s">
        <v>149</v>
      </c>
      <c r="AB279" s="97"/>
      <c r="AC279" s="97"/>
      <c r="AD279" s="97"/>
      <c r="AE279" s="97"/>
      <c r="AF279" s="103" t="s">
        <v>38</v>
      </c>
      <c r="AG279" s="97"/>
      <c r="AH279" s="97"/>
      <c r="AI279" s="72" t="s">
        <v>194</v>
      </c>
      <c r="AJ279" s="107" t="s">
        <v>324</v>
      </c>
      <c r="AK279" s="97"/>
      <c r="AL279" s="97"/>
      <c r="AM279" s="97"/>
      <c r="AN279" s="97"/>
      <c r="AO279" s="97"/>
      <c r="AP279" s="73">
        <v>9450000</v>
      </c>
      <c r="AQ279" s="73">
        <v>9450000</v>
      </c>
      <c r="AR279" s="74">
        <v>0</v>
      </c>
      <c r="AS279" s="117">
        <v>9450000</v>
      </c>
      <c r="AT279" s="97"/>
      <c r="AU279" s="115">
        <v>0</v>
      </c>
      <c r="AV279" s="97"/>
      <c r="AW279" s="73">
        <v>9450000</v>
      </c>
      <c r="AX279" s="74">
        <v>0</v>
      </c>
      <c r="AY279" s="74">
        <v>0</v>
      </c>
    </row>
    <row r="280" spans="1:51" x14ac:dyDescent="0.25">
      <c r="A280" s="103" t="s">
        <v>290</v>
      </c>
      <c r="B280" s="97"/>
      <c r="C280" s="103" t="s">
        <v>292</v>
      </c>
      <c r="D280" s="97"/>
      <c r="E280" s="103" t="s">
        <v>294</v>
      </c>
      <c r="F280" s="97"/>
      <c r="G280" s="103" t="s">
        <v>321</v>
      </c>
      <c r="H280" s="97"/>
      <c r="I280" s="103"/>
      <c r="J280" s="97"/>
      <c r="K280" s="97"/>
      <c r="L280" s="103"/>
      <c r="M280" s="97"/>
      <c r="N280" s="97"/>
      <c r="O280" s="103"/>
      <c r="P280" s="97"/>
      <c r="Q280" s="103"/>
      <c r="R280" s="97"/>
      <c r="S280" s="108" t="s">
        <v>322</v>
      </c>
      <c r="T280" s="97"/>
      <c r="U280" s="97"/>
      <c r="V280" s="97"/>
      <c r="W280" s="97"/>
      <c r="X280" s="97"/>
      <c r="Y280" s="97"/>
      <c r="Z280" s="97"/>
      <c r="AA280" s="103" t="s">
        <v>149</v>
      </c>
      <c r="AB280" s="97"/>
      <c r="AC280" s="97"/>
      <c r="AD280" s="97"/>
      <c r="AE280" s="97"/>
      <c r="AF280" s="103" t="s">
        <v>38</v>
      </c>
      <c r="AG280" s="97"/>
      <c r="AH280" s="97"/>
      <c r="AI280" s="72" t="s">
        <v>194</v>
      </c>
      <c r="AJ280" s="107" t="s">
        <v>324</v>
      </c>
      <c r="AK280" s="97"/>
      <c r="AL280" s="97"/>
      <c r="AM280" s="97"/>
      <c r="AN280" s="97"/>
      <c r="AO280" s="97"/>
      <c r="AP280" s="73">
        <v>9450000</v>
      </c>
      <c r="AQ280" s="73">
        <v>9450000</v>
      </c>
      <c r="AR280" s="74">
        <v>0</v>
      </c>
      <c r="AS280" s="117">
        <v>9450000</v>
      </c>
      <c r="AT280" s="97"/>
      <c r="AU280" s="115">
        <v>0</v>
      </c>
      <c r="AV280" s="97"/>
      <c r="AW280" s="73">
        <v>9450000</v>
      </c>
      <c r="AX280" s="74">
        <v>0</v>
      </c>
      <c r="AY280" s="74">
        <v>0</v>
      </c>
    </row>
    <row r="281" spans="1:51" x14ac:dyDescent="0.25">
      <c r="A281" s="103" t="s">
        <v>290</v>
      </c>
      <c r="B281" s="97"/>
      <c r="C281" s="103" t="s">
        <v>292</v>
      </c>
      <c r="D281" s="97"/>
      <c r="E281" s="103" t="s">
        <v>294</v>
      </c>
      <c r="F281" s="97"/>
      <c r="G281" s="103" t="s">
        <v>321</v>
      </c>
      <c r="H281" s="97"/>
      <c r="I281" s="103" t="s">
        <v>296</v>
      </c>
      <c r="J281" s="97"/>
      <c r="K281" s="97"/>
      <c r="L281" s="103"/>
      <c r="M281" s="97"/>
      <c r="N281" s="97"/>
      <c r="O281" s="103"/>
      <c r="P281" s="97"/>
      <c r="Q281" s="103"/>
      <c r="R281" s="97"/>
      <c r="S281" s="108" t="s">
        <v>176</v>
      </c>
      <c r="T281" s="97"/>
      <c r="U281" s="97"/>
      <c r="V281" s="97"/>
      <c r="W281" s="97"/>
      <c r="X281" s="97"/>
      <c r="Y281" s="97"/>
      <c r="Z281" s="97"/>
      <c r="AA281" s="103" t="s">
        <v>149</v>
      </c>
      <c r="AB281" s="97"/>
      <c r="AC281" s="97"/>
      <c r="AD281" s="97"/>
      <c r="AE281" s="97"/>
      <c r="AF281" s="103" t="s">
        <v>38</v>
      </c>
      <c r="AG281" s="97"/>
      <c r="AH281" s="97"/>
      <c r="AI281" s="72" t="s">
        <v>194</v>
      </c>
      <c r="AJ281" s="107" t="s">
        <v>324</v>
      </c>
      <c r="AK281" s="97"/>
      <c r="AL281" s="97"/>
      <c r="AM281" s="97"/>
      <c r="AN281" s="97"/>
      <c r="AO281" s="97"/>
      <c r="AP281" s="73">
        <v>9450000</v>
      </c>
      <c r="AQ281" s="73">
        <v>9450000</v>
      </c>
      <c r="AR281" s="74">
        <v>0</v>
      </c>
      <c r="AS281" s="117">
        <v>9450000</v>
      </c>
      <c r="AT281" s="97"/>
      <c r="AU281" s="115">
        <v>0</v>
      </c>
      <c r="AV281" s="97"/>
      <c r="AW281" s="73">
        <v>9450000</v>
      </c>
      <c r="AX281" s="74">
        <v>0</v>
      </c>
      <c r="AY281" s="74">
        <v>0</v>
      </c>
    </row>
    <row r="282" spans="1:51" x14ac:dyDescent="0.25">
      <c r="A282" s="103" t="s">
        <v>290</v>
      </c>
      <c r="B282" s="97"/>
      <c r="C282" s="103" t="s">
        <v>292</v>
      </c>
      <c r="D282" s="97"/>
      <c r="E282" s="103" t="s">
        <v>294</v>
      </c>
      <c r="F282" s="97"/>
      <c r="G282" s="103" t="s">
        <v>321</v>
      </c>
      <c r="H282" s="97"/>
      <c r="I282" s="103" t="s">
        <v>296</v>
      </c>
      <c r="J282" s="97"/>
      <c r="K282" s="97"/>
      <c r="L282" s="103" t="s">
        <v>325</v>
      </c>
      <c r="M282" s="97"/>
      <c r="N282" s="97"/>
      <c r="O282" s="103"/>
      <c r="P282" s="97"/>
      <c r="Q282" s="103"/>
      <c r="R282" s="97"/>
      <c r="S282" s="108" t="s">
        <v>326</v>
      </c>
      <c r="T282" s="97"/>
      <c r="U282" s="97"/>
      <c r="V282" s="97"/>
      <c r="W282" s="97"/>
      <c r="X282" s="97"/>
      <c r="Y282" s="97"/>
      <c r="Z282" s="97"/>
      <c r="AA282" s="103" t="s">
        <v>149</v>
      </c>
      <c r="AB282" s="97"/>
      <c r="AC282" s="97"/>
      <c r="AD282" s="97"/>
      <c r="AE282" s="97"/>
      <c r="AF282" s="103" t="s">
        <v>38</v>
      </c>
      <c r="AG282" s="97"/>
      <c r="AH282" s="97"/>
      <c r="AI282" s="72" t="s">
        <v>194</v>
      </c>
      <c r="AJ282" s="107" t="s">
        <v>324</v>
      </c>
      <c r="AK282" s="97"/>
      <c r="AL282" s="97"/>
      <c r="AM282" s="97"/>
      <c r="AN282" s="97"/>
      <c r="AO282" s="97"/>
      <c r="AP282" s="73">
        <v>9450000</v>
      </c>
      <c r="AQ282" s="73">
        <v>9450000</v>
      </c>
      <c r="AR282" s="74">
        <v>0</v>
      </c>
      <c r="AS282" s="117">
        <v>9450000</v>
      </c>
      <c r="AT282" s="97"/>
      <c r="AU282" s="115">
        <v>0</v>
      </c>
      <c r="AV282" s="97"/>
      <c r="AW282" s="73">
        <v>9450000</v>
      </c>
      <c r="AX282" s="74">
        <v>0</v>
      </c>
      <c r="AY282" s="74">
        <v>0</v>
      </c>
    </row>
    <row r="283" spans="1:51" x14ac:dyDescent="0.25">
      <c r="A283" s="104" t="s">
        <v>290</v>
      </c>
      <c r="B283" s="97"/>
      <c r="C283" s="104" t="s">
        <v>292</v>
      </c>
      <c r="D283" s="97"/>
      <c r="E283" s="104" t="s">
        <v>294</v>
      </c>
      <c r="F283" s="97"/>
      <c r="G283" s="104" t="s">
        <v>321</v>
      </c>
      <c r="H283" s="97"/>
      <c r="I283" s="104" t="s">
        <v>296</v>
      </c>
      <c r="J283" s="97"/>
      <c r="K283" s="97"/>
      <c r="L283" s="104" t="s">
        <v>325</v>
      </c>
      <c r="M283" s="97"/>
      <c r="N283" s="97"/>
      <c r="O283" s="104" t="s">
        <v>43</v>
      </c>
      <c r="P283" s="97"/>
      <c r="Q283" s="104"/>
      <c r="R283" s="97"/>
      <c r="S283" s="109" t="s">
        <v>182</v>
      </c>
      <c r="T283" s="97"/>
      <c r="U283" s="97"/>
      <c r="V283" s="97"/>
      <c r="W283" s="97"/>
      <c r="X283" s="97"/>
      <c r="Y283" s="97"/>
      <c r="Z283" s="97"/>
      <c r="AA283" s="104" t="s">
        <v>149</v>
      </c>
      <c r="AB283" s="97"/>
      <c r="AC283" s="97"/>
      <c r="AD283" s="97"/>
      <c r="AE283" s="97"/>
      <c r="AF283" s="104" t="s">
        <v>38</v>
      </c>
      <c r="AG283" s="97"/>
      <c r="AH283" s="97"/>
      <c r="AI283" s="75" t="s">
        <v>194</v>
      </c>
      <c r="AJ283" s="111" t="s">
        <v>324</v>
      </c>
      <c r="AK283" s="97"/>
      <c r="AL283" s="97"/>
      <c r="AM283" s="97"/>
      <c r="AN283" s="97"/>
      <c r="AO283" s="97"/>
      <c r="AP283" s="76">
        <v>9450000</v>
      </c>
      <c r="AQ283" s="76">
        <v>9450000</v>
      </c>
      <c r="AR283" s="77">
        <v>0</v>
      </c>
      <c r="AS283" s="118">
        <v>9450000</v>
      </c>
      <c r="AT283" s="97"/>
      <c r="AU283" s="116">
        <v>0</v>
      </c>
      <c r="AV283" s="97"/>
      <c r="AW283" s="76">
        <v>9450000</v>
      </c>
      <c r="AX283" s="77">
        <v>0</v>
      </c>
      <c r="AY283" s="77">
        <v>0</v>
      </c>
    </row>
    <row r="284" spans="1:51" x14ac:dyDescent="0.25">
      <c r="A284" s="61" t="s">
        <v>33</v>
      </c>
      <c r="B284" s="61" t="s">
        <v>33</v>
      </c>
      <c r="C284" s="61" t="s">
        <v>33</v>
      </c>
      <c r="D284" s="61" t="s">
        <v>33</v>
      </c>
      <c r="E284" s="61" t="s">
        <v>33</v>
      </c>
      <c r="F284" s="61" t="s">
        <v>33</v>
      </c>
      <c r="G284" s="61" t="s">
        <v>33</v>
      </c>
      <c r="H284" s="61" t="s">
        <v>33</v>
      </c>
      <c r="I284" s="61" t="s">
        <v>33</v>
      </c>
      <c r="J284" s="99" t="s">
        <v>33</v>
      </c>
      <c r="K284" s="97"/>
      <c r="L284" s="99" t="s">
        <v>33</v>
      </c>
      <c r="M284" s="97"/>
      <c r="N284" s="61" t="s">
        <v>33</v>
      </c>
      <c r="O284" s="61" t="s">
        <v>33</v>
      </c>
      <c r="P284" s="61" t="s">
        <v>33</v>
      </c>
      <c r="Q284" s="61" t="s">
        <v>33</v>
      </c>
      <c r="R284" s="61" t="s">
        <v>33</v>
      </c>
      <c r="S284" s="61" t="s">
        <v>33</v>
      </c>
      <c r="T284" s="61" t="s">
        <v>33</v>
      </c>
      <c r="U284" s="61" t="s">
        <v>33</v>
      </c>
      <c r="V284" s="61" t="s">
        <v>33</v>
      </c>
      <c r="W284" s="61" t="s">
        <v>33</v>
      </c>
      <c r="X284" s="61" t="s">
        <v>33</v>
      </c>
      <c r="Y284" s="61" t="s">
        <v>33</v>
      </c>
      <c r="Z284" s="61" t="s">
        <v>33</v>
      </c>
      <c r="AA284" s="99" t="s">
        <v>33</v>
      </c>
      <c r="AB284" s="97"/>
      <c r="AC284" s="99" t="s">
        <v>33</v>
      </c>
      <c r="AD284" s="97"/>
      <c r="AE284" s="61" t="s">
        <v>33</v>
      </c>
      <c r="AF284" s="61" t="s">
        <v>33</v>
      </c>
      <c r="AG284" s="61" t="s">
        <v>33</v>
      </c>
      <c r="AH284" s="61" t="s">
        <v>33</v>
      </c>
      <c r="AI284" s="61" t="s">
        <v>33</v>
      </c>
      <c r="AJ284" s="61" t="s">
        <v>33</v>
      </c>
      <c r="AK284" s="61" t="s">
        <v>33</v>
      </c>
      <c r="AL284" s="61" t="s">
        <v>33</v>
      </c>
      <c r="AM284" s="99" t="s">
        <v>33</v>
      </c>
      <c r="AN284" s="97"/>
      <c r="AO284" s="97"/>
      <c r="AP284" s="61" t="s">
        <v>33</v>
      </c>
      <c r="AQ284" s="61" t="s">
        <v>33</v>
      </c>
      <c r="AR284" s="61" t="s">
        <v>33</v>
      </c>
      <c r="AS284" s="99" t="s">
        <v>33</v>
      </c>
      <c r="AT284" s="97"/>
      <c r="AU284" s="99" t="s">
        <v>33</v>
      </c>
      <c r="AV284" s="97"/>
      <c r="AW284" s="61" t="s">
        <v>33</v>
      </c>
      <c r="AX284" s="61" t="s">
        <v>33</v>
      </c>
      <c r="AY284" s="61" t="s">
        <v>33</v>
      </c>
    </row>
    <row r="285" spans="1:51" ht="0" hidden="1" customHeight="1" x14ac:dyDescent="0.25"/>
  </sheetData>
  <mergeCells count="3601">
    <mergeCell ref="Q262:R262"/>
    <mergeCell ref="S262:Z262"/>
    <mergeCell ref="L262:N262"/>
    <mergeCell ref="O262:P262"/>
    <mergeCell ref="L279:N279"/>
    <mergeCell ref="O279:P279"/>
    <mergeCell ref="Q279:R279"/>
    <mergeCell ref="S279:Z279"/>
    <mergeCell ref="AA279:AE279"/>
    <mergeCell ref="AF279:AH279"/>
    <mergeCell ref="AJ279:AO279"/>
    <mergeCell ref="J284:K284"/>
    <mergeCell ref="L284:M284"/>
    <mergeCell ref="AA284:AB284"/>
    <mergeCell ref="AC284:AD284"/>
    <mergeCell ref="AM284:AO284"/>
    <mergeCell ref="J245:K245"/>
    <mergeCell ref="L245:M245"/>
    <mergeCell ref="AA245:AB245"/>
    <mergeCell ref="AC245:AD245"/>
    <mergeCell ref="AM245:AO245"/>
    <mergeCell ref="O260:P260"/>
    <mergeCell ref="O259:P259"/>
    <mergeCell ref="L256:N256"/>
    <mergeCell ref="Q256:R256"/>
    <mergeCell ref="S256:Z256"/>
    <mergeCell ref="AA256:AE256"/>
    <mergeCell ref="AF256:AH256"/>
    <mergeCell ref="AJ256:AO256"/>
    <mergeCell ref="S252:Z252"/>
    <mergeCell ref="Q249:R249"/>
    <mergeCell ref="S249:Z249"/>
    <mergeCell ref="AA249:AE249"/>
    <mergeCell ref="AF249:AH249"/>
    <mergeCell ref="I255:K255"/>
    <mergeCell ref="L255:N255"/>
    <mergeCell ref="A269:B269"/>
    <mergeCell ref="C269:D269"/>
    <mergeCell ref="E269:F269"/>
    <mergeCell ref="A271:B271"/>
    <mergeCell ref="C271:D271"/>
    <mergeCell ref="E271:F271"/>
    <mergeCell ref="O271:P271"/>
    <mergeCell ref="G259:H259"/>
    <mergeCell ref="C278:D278"/>
    <mergeCell ref="E278:F278"/>
    <mergeCell ref="G278:H278"/>
    <mergeCell ref="I278:K278"/>
    <mergeCell ref="L278:N278"/>
    <mergeCell ref="O278:P278"/>
    <mergeCell ref="Q278:R278"/>
    <mergeCell ref="O256:P256"/>
    <mergeCell ref="O255:P255"/>
    <mergeCell ref="Q277:R277"/>
    <mergeCell ref="Q270:R270"/>
    <mergeCell ref="C260:D260"/>
    <mergeCell ref="E260:F260"/>
    <mergeCell ref="A275:G275"/>
    <mergeCell ref="H275:AO275"/>
    <mergeCell ref="A278:B278"/>
    <mergeCell ref="I259:K259"/>
    <mergeCell ref="L259:N259"/>
    <mergeCell ref="Q259:R259"/>
    <mergeCell ref="E262:F262"/>
    <mergeCell ref="G262:H262"/>
    <mergeCell ref="I262:K262"/>
    <mergeCell ref="AF216:AH216"/>
    <mergeCell ref="AJ216:AO216"/>
    <mergeCell ref="AJ220:AO22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6:G246"/>
    <mergeCell ref="H246:AO246"/>
    <mergeCell ref="G171:H171"/>
    <mergeCell ref="I171:K171"/>
    <mergeCell ref="L171:N171"/>
    <mergeCell ref="Q171:R171"/>
    <mergeCell ref="E160:F160"/>
    <mergeCell ref="A166:B166"/>
    <mergeCell ref="C166:D166"/>
    <mergeCell ref="AJ214:AO214"/>
    <mergeCell ref="O211:P211"/>
    <mergeCell ref="C206:D206"/>
    <mergeCell ref="E206:F206"/>
    <mergeCell ref="G207:H207"/>
    <mergeCell ref="I207:K207"/>
    <mergeCell ref="L207:N207"/>
    <mergeCell ref="Q207:R207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S232:Z232"/>
    <mergeCell ref="AA232:AE232"/>
    <mergeCell ref="AF232:AH232"/>
    <mergeCell ref="AJ232:AO232"/>
    <mergeCell ref="C225:D225"/>
    <mergeCell ref="AA216:AE216"/>
    <mergeCell ref="J158:K158"/>
    <mergeCell ref="L158:M158"/>
    <mergeCell ref="AA158:AB158"/>
    <mergeCell ref="AC158:AD158"/>
    <mergeCell ref="G214:H214"/>
    <mergeCell ref="I214:K214"/>
    <mergeCell ref="L214:N214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161:B161"/>
    <mergeCell ref="AA160:AE160"/>
    <mergeCell ref="AF160:AH160"/>
    <mergeCell ref="AJ160:AO160"/>
    <mergeCell ref="AF166:AH166"/>
    <mergeCell ref="AJ166:AO166"/>
    <mergeCell ref="S173:Z173"/>
    <mergeCell ref="AA173:AE173"/>
    <mergeCell ref="AF173:AH173"/>
    <mergeCell ref="A170:B170"/>
    <mergeCell ref="C170:D170"/>
    <mergeCell ref="E170:F170"/>
    <mergeCell ref="A2:J6"/>
    <mergeCell ref="A14:E14"/>
    <mergeCell ref="F14:H14"/>
    <mergeCell ref="I14:P14"/>
    <mergeCell ref="Q14:W14"/>
    <mergeCell ref="X14:AD14"/>
    <mergeCell ref="AE14:AJ14"/>
    <mergeCell ref="A15:F15"/>
    <mergeCell ref="G15:AG15"/>
    <mergeCell ref="A137:B137"/>
    <mergeCell ref="C137:D137"/>
    <mergeCell ref="E137:F137"/>
    <mergeCell ref="G137:H137"/>
    <mergeCell ref="I137:K137"/>
    <mergeCell ref="C196:D196"/>
    <mergeCell ref="E196:F196"/>
    <mergeCell ref="A202:B202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194:B194"/>
    <mergeCell ref="C194:D194"/>
    <mergeCell ref="E194:F194"/>
    <mergeCell ref="G195:H195"/>
    <mergeCell ref="A196:B196"/>
    <mergeCell ref="Q134:R134"/>
    <mergeCell ref="A136:B136"/>
    <mergeCell ref="AJ131:AO131"/>
    <mergeCell ref="AF128:AH128"/>
    <mergeCell ref="AJ128:AO128"/>
    <mergeCell ref="A123:B123"/>
    <mergeCell ref="C123:D123"/>
    <mergeCell ref="E123:F123"/>
    <mergeCell ref="A119:B119"/>
    <mergeCell ref="E166:F166"/>
    <mergeCell ref="O165:P165"/>
    <mergeCell ref="E225:F225"/>
    <mergeCell ref="A231:B231"/>
    <mergeCell ref="C231:D231"/>
    <mergeCell ref="E231:F231"/>
    <mergeCell ref="A230:B230"/>
    <mergeCell ref="C230:D230"/>
    <mergeCell ref="E230:F230"/>
    <mergeCell ref="O214:P214"/>
    <mergeCell ref="Q214:R214"/>
    <mergeCell ref="S214:Z214"/>
    <mergeCell ref="AA214:AE214"/>
    <mergeCell ref="AF214:AH214"/>
    <mergeCell ref="AF203:AH203"/>
    <mergeCell ref="AA223:AB223"/>
    <mergeCell ref="AC223:AD223"/>
    <mergeCell ref="J175:K175"/>
    <mergeCell ref="L175:M175"/>
    <mergeCell ref="AA175:AB175"/>
    <mergeCell ref="AC175:AD175"/>
    <mergeCell ref="A203:B203"/>
    <mergeCell ref="C203:D203"/>
    <mergeCell ref="A254:B254"/>
    <mergeCell ref="C254:D254"/>
    <mergeCell ref="A259:B259"/>
    <mergeCell ref="A240:B240"/>
    <mergeCell ref="C240:D240"/>
    <mergeCell ref="E240:F240"/>
    <mergeCell ref="G240:H240"/>
    <mergeCell ref="I240:K240"/>
    <mergeCell ref="A206:B206"/>
    <mergeCell ref="A250:B250"/>
    <mergeCell ref="C250:D250"/>
    <mergeCell ref="E250:F250"/>
    <mergeCell ref="E228:F228"/>
    <mergeCell ref="AM15:AO15"/>
    <mergeCell ref="A16:G16"/>
    <mergeCell ref="H16:AO1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34:B134"/>
    <mergeCell ref="AJ136:AO136"/>
    <mergeCell ref="C134:D134"/>
    <mergeCell ref="E134:F13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O221:P221"/>
    <mergeCell ref="E252:F252"/>
    <mergeCell ref="A253:B253"/>
    <mergeCell ref="L202:N202"/>
    <mergeCell ref="O202:P202"/>
    <mergeCell ref="E249:F249"/>
    <mergeCell ref="C253:D253"/>
    <mergeCell ref="A248:B248"/>
    <mergeCell ref="C248:D248"/>
    <mergeCell ref="E248:F248"/>
    <mergeCell ref="G249:H249"/>
    <mergeCell ref="I249:K249"/>
    <mergeCell ref="L249:N249"/>
    <mergeCell ref="E247:F247"/>
    <mergeCell ref="O247:P247"/>
    <mergeCell ref="A249:B249"/>
    <mergeCell ref="C249:D249"/>
    <mergeCell ref="E241:F241"/>
    <mergeCell ref="O241:P241"/>
    <mergeCell ref="O240:P240"/>
    <mergeCell ref="E251:F251"/>
    <mergeCell ref="O251:P251"/>
    <mergeCell ref="O250:P250"/>
    <mergeCell ref="L280:N280"/>
    <mergeCell ref="O280:P280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O283:P283"/>
    <mergeCell ref="L282:N282"/>
    <mergeCell ref="G270:H270"/>
    <mergeCell ref="I270:K270"/>
    <mergeCell ref="L270:N270"/>
    <mergeCell ref="A276:B276"/>
    <mergeCell ref="A277:B277"/>
    <mergeCell ref="C277:D277"/>
    <mergeCell ref="E277:F277"/>
    <mergeCell ref="G277:H277"/>
    <mergeCell ref="I277:K277"/>
    <mergeCell ref="L277:N277"/>
    <mergeCell ref="O277:P277"/>
    <mergeCell ref="C276:D276"/>
    <mergeCell ref="E276:F276"/>
    <mergeCell ref="A272:B272"/>
    <mergeCell ref="C272:D272"/>
    <mergeCell ref="E272:F272"/>
    <mergeCell ref="C270:D270"/>
    <mergeCell ref="A273:B273"/>
    <mergeCell ref="C273:D273"/>
    <mergeCell ref="E273:F273"/>
    <mergeCell ref="G273:H273"/>
    <mergeCell ref="I273:K273"/>
    <mergeCell ref="L273:N273"/>
    <mergeCell ref="Q273:R273"/>
    <mergeCell ref="S273:Z273"/>
    <mergeCell ref="AF273:AH273"/>
    <mergeCell ref="AJ273:AO273"/>
    <mergeCell ref="A270:B270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I266:K266"/>
    <mergeCell ref="L266:N266"/>
    <mergeCell ref="Q266:R266"/>
    <mergeCell ref="S266:Z266"/>
    <mergeCell ref="AA266:AE266"/>
    <mergeCell ref="AF266:AH266"/>
    <mergeCell ref="AJ266:AO266"/>
    <mergeCell ref="A268:B268"/>
    <mergeCell ref="C268:D268"/>
    <mergeCell ref="AA273:AE273"/>
    <mergeCell ref="AF270:AH270"/>
    <mergeCell ref="S270:Z270"/>
    <mergeCell ref="AA270:AE270"/>
    <mergeCell ref="S259:Z259"/>
    <mergeCell ref="AA259:AE259"/>
    <mergeCell ref="AF259:AH259"/>
    <mergeCell ref="AJ259:AO259"/>
    <mergeCell ref="AJ262:AO262"/>
    <mergeCell ref="AM264:AO264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Q255:R255"/>
    <mergeCell ref="S255:Z255"/>
    <mergeCell ref="A255:B255"/>
    <mergeCell ref="C255:D255"/>
    <mergeCell ref="E255:F255"/>
    <mergeCell ref="AA262:AE262"/>
    <mergeCell ref="AF262:AH262"/>
    <mergeCell ref="C259:D259"/>
    <mergeCell ref="E259:F259"/>
    <mergeCell ref="A256:B256"/>
    <mergeCell ref="C256:D256"/>
    <mergeCell ref="E256:F256"/>
    <mergeCell ref="G256:H256"/>
    <mergeCell ref="A260:B260"/>
    <mergeCell ref="I256:K256"/>
    <mergeCell ref="G255:H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A197:B197"/>
    <mergeCell ref="C197:D197"/>
    <mergeCell ref="E197:F197"/>
    <mergeCell ref="A198:B198"/>
    <mergeCell ref="C198:D198"/>
    <mergeCell ref="E198:F198"/>
    <mergeCell ref="G198:H198"/>
    <mergeCell ref="I198:K198"/>
    <mergeCell ref="Q252:R252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216:B216"/>
    <mergeCell ref="C216:D216"/>
    <mergeCell ref="E216:F216"/>
    <mergeCell ref="Q199:R199"/>
    <mergeCell ref="E221:F221"/>
    <mergeCell ref="C228:D228"/>
    <mergeCell ref="AJ198:AO198"/>
    <mergeCell ref="L198:N19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C202:D202"/>
    <mergeCell ref="E202:F202"/>
    <mergeCell ref="G202:H202"/>
    <mergeCell ref="A193:B193"/>
    <mergeCell ref="A187:B187"/>
    <mergeCell ref="C187:D187"/>
    <mergeCell ref="E187:F187"/>
    <mergeCell ref="O187:P187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86:G186"/>
    <mergeCell ref="H186:AO186"/>
    <mergeCell ref="O184:P184"/>
    <mergeCell ref="A184:B184"/>
    <mergeCell ref="C184:D184"/>
    <mergeCell ref="E184:F184"/>
    <mergeCell ref="A192:B192"/>
    <mergeCell ref="C192:D192"/>
    <mergeCell ref="E192:F192"/>
    <mergeCell ref="G192:H192"/>
    <mergeCell ref="I192:K192"/>
    <mergeCell ref="C193:D193"/>
    <mergeCell ref="E193:F193"/>
    <mergeCell ref="O193:P193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9:Z189"/>
    <mergeCell ref="AA189:AE189"/>
    <mergeCell ref="AF189:AH189"/>
    <mergeCell ref="AJ189:AO189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G179:H179"/>
    <mergeCell ref="I179:K179"/>
    <mergeCell ref="L179:N179"/>
    <mergeCell ref="Q179:R179"/>
    <mergeCell ref="S179:Z179"/>
    <mergeCell ref="AA179:AE179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S173:AT173"/>
    <mergeCell ref="AS172:AT172"/>
    <mergeCell ref="S171:Z171"/>
    <mergeCell ref="AA171:AE171"/>
    <mergeCell ref="AF171:AH171"/>
    <mergeCell ref="AJ171:AO171"/>
    <mergeCell ref="AS170:AT170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171:B171"/>
    <mergeCell ref="C171:D171"/>
    <mergeCell ref="E171:F171"/>
    <mergeCell ref="O171:P171"/>
    <mergeCell ref="O170:P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O163:P163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S156:Z156"/>
    <mergeCell ref="AA156:AE156"/>
    <mergeCell ref="AF156:AH156"/>
    <mergeCell ref="AJ156:AO156"/>
    <mergeCell ref="A153:B153"/>
    <mergeCell ref="C153:D153"/>
    <mergeCell ref="E153:F153"/>
    <mergeCell ref="G153:H153"/>
    <mergeCell ref="I153:K153"/>
    <mergeCell ref="L153:N153"/>
    <mergeCell ref="O153:P153"/>
    <mergeCell ref="AS151:AT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49:P149"/>
    <mergeCell ref="O148:P148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E147:F147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E150:F150"/>
    <mergeCell ref="G149:H149"/>
    <mergeCell ref="I149:K149"/>
    <mergeCell ref="L149:N149"/>
    <mergeCell ref="Q149:R149"/>
    <mergeCell ref="S149:Z149"/>
    <mergeCell ref="AA149:AE149"/>
    <mergeCell ref="A149:B149"/>
    <mergeCell ref="C149:D149"/>
    <mergeCell ref="E149:F149"/>
    <mergeCell ref="A145:B145"/>
    <mergeCell ref="C145:D145"/>
    <mergeCell ref="E145:F145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S145:AT145"/>
    <mergeCell ref="O134:P134"/>
    <mergeCell ref="G134:H134"/>
    <mergeCell ref="I134:K134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S121:AT121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G30:H30"/>
    <mergeCell ref="I30:K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27:B27"/>
    <mergeCell ref="C27:D27"/>
    <mergeCell ref="E27:F27"/>
    <mergeCell ref="Q24:R24"/>
    <mergeCell ref="J25:K25"/>
    <mergeCell ref="L25:M25"/>
    <mergeCell ref="AA25:AB25"/>
    <mergeCell ref="AC25:AD25"/>
    <mergeCell ref="AM25:AO25"/>
    <mergeCell ref="A26:G26"/>
    <mergeCell ref="H26:AO26"/>
    <mergeCell ref="S24:Z24"/>
    <mergeCell ref="AA24:AE24"/>
    <mergeCell ref="AF24:AH24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18:B18"/>
    <mergeCell ref="C18:D18"/>
    <mergeCell ref="E18:F18"/>
    <mergeCell ref="O18:P18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G19:H19"/>
    <mergeCell ref="I19:K19"/>
    <mergeCell ref="L19:N19"/>
    <mergeCell ref="Q19:R19"/>
    <mergeCell ref="S21:Z21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S27:AT27"/>
    <mergeCell ref="O27:P27"/>
    <mergeCell ref="AS21:AT21"/>
    <mergeCell ref="O21:P21"/>
    <mergeCell ref="S19:Z19"/>
    <mergeCell ref="AA19:AE19"/>
    <mergeCell ref="AF19:AH19"/>
    <mergeCell ref="G21:H21"/>
    <mergeCell ref="I21:K21"/>
    <mergeCell ref="L21:N21"/>
    <mergeCell ref="Q21:R21"/>
    <mergeCell ref="AU28:AV28"/>
    <mergeCell ref="AS26:AT26"/>
    <mergeCell ref="AU29:AV29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L30:N30"/>
    <mergeCell ref="Q30:R30"/>
    <mergeCell ref="S30:Z30"/>
    <mergeCell ref="AA30:AE30"/>
    <mergeCell ref="AF30:AH30"/>
    <mergeCell ref="AJ30:AO30"/>
    <mergeCell ref="AU30:AV30"/>
    <mergeCell ref="AU31:AV31"/>
    <mergeCell ref="AS30:AT30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S32:AT32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S37:AT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34:AV134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S136:AT136"/>
    <mergeCell ref="AS135:AT135"/>
    <mergeCell ref="AF134:AH134"/>
    <mergeCell ref="AJ134:AO134"/>
    <mergeCell ref="S134:Z134"/>
    <mergeCell ref="AA134:AE134"/>
    <mergeCell ref="AS133:AT133"/>
    <mergeCell ref="O133:P133"/>
    <mergeCell ref="L134:N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O138:P138"/>
    <mergeCell ref="AS137:AT137"/>
    <mergeCell ref="AS139:AT139"/>
    <mergeCell ref="O139:P139"/>
    <mergeCell ref="AA137:AE137"/>
    <mergeCell ref="AF137:AH137"/>
    <mergeCell ref="AJ137:AO137"/>
    <mergeCell ref="L137:N137"/>
    <mergeCell ref="O137:P137"/>
    <mergeCell ref="Q137:R137"/>
    <mergeCell ref="S137:Z137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S143:AT143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S147:AT147"/>
    <mergeCell ref="O147:P147"/>
    <mergeCell ref="AF146:AH146"/>
    <mergeCell ref="AJ146:AO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AU151:AV151"/>
    <mergeCell ref="AS150:AT150"/>
    <mergeCell ref="AF149:AH149"/>
    <mergeCell ref="AJ149:AO149"/>
    <mergeCell ref="O150:P150"/>
    <mergeCell ref="AS149:AT149"/>
    <mergeCell ref="AS156:AT156"/>
    <mergeCell ref="S152:Z152"/>
    <mergeCell ref="AA152:AE152"/>
    <mergeCell ref="AF152:AH152"/>
    <mergeCell ref="AJ152:AO152"/>
    <mergeCell ref="S155:Z155"/>
    <mergeCell ref="AA155:AE155"/>
    <mergeCell ref="AF155:AH155"/>
    <mergeCell ref="AJ155:AO155"/>
    <mergeCell ref="O156:P156"/>
    <mergeCell ref="AS155:AT155"/>
    <mergeCell ref="Q153:R153"/>
    <mergeCell ref="S153:Z153"/>
    <mergeCell ref="AA153:AE153"/>
    <mergeCell ref="AF153:AH153"/>
    <mergeCell ref="AJ153:AO153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S152:AT152"/>
    <mergeCell ref="AU155:AV155"/>
    <mergeCell ref="G156:H156"/>
    <mergeCell ref="I156:K156"/>
    <mergeCell ref="L156:N156"/>
    <mergeCell ref="Q156:R156"/>
    <mergeCell ref="AU156:AV156"/>
    <mergeCell ref="AU160:AV160"/>
    <mergeCell ref="O160:P160"/>
    <mergeCell ref="AS159:AT159"/>
    <mergeCell ref="S162:Z162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159:G159"/>
    <mergeCell ref="H159:AO159"/>
    <mergeCell ref="AS160:AT160"/>
    <mergeCell ref="AU161:AV161"/>
    <mergeCell ref="AU162:AV162"/>
    <mergeCell ref="G160:H160"/>
    <mergeCell ref="I160:K160"/>
    <mergeCell ref="L160:N160"/>
    <mergeCell ref="Q160:R160"/>
    <mergeCell ref="S160:Z160"/>
    <mergeCell ref="AU158:AV158"/>
    <mergeCell ref="AU159:AV159"/>
    <mergeCell ref="AS158:AT158"/>
    <mergeCell ref="A157:B157"/>
    <mergeCell ref="C157:D157"/>
    <mergeCell ref="E157:F157"/>
    <mergeCell ref="A160:B160"/>
    <mergeCell ref="C160:D160"/>
    <mergeCell ref="AM158:AO158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AU163:AV163"/>
    <mergeCell ref="AU164:AV164"/>
    <mergeCell ref="AS163:AT163"/>
    <mergeCell ref="O161:P161"/>
    <mergeCell ref="AA161:AE161"/>
    <mergeCell ref="AF161:AH161"/>
    <mergeCell ref="AJ161:AO161"/>
    <mergeCell ref="AA162:AE162"/>
    <mergeCell ref="AF162:AH162"/>
    <mergeCell ref="AJ162:AO162"/>
    <mergeCell ref="AU171:AV171"/>
    <mergeCell ref="AU172:AV172"/>
    <mergeCell ref="AU173:AV173"/>
    <mergeCell ref="AS171:AT171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Q168:R168"/>
    <mergeCell ref="S168:Z168"/>
    <mergeCell ref="AA168:AE168"/>
    <mergeCell ref="AF168:AH168"/>
    <mergeCell ref="AJ168:AO168"/>
    <mergeCell ref="O168:P168"/>
    <mergeCell ref="AU165:AV165"/>
    <mergeCell ref="AU174:AV174"/>
    <mergeCell ref="AU175:AV175"/>
    <mergeCell ref="AU176:AV176"/>
    <mergeCell ref="AS175:AT175"/>
    <mergeCell ref="AS174:AT174"/>
    <mergeCell ref="AS176:AT176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A176:G176"/>
    <mergeCell ref="H176:AO176"/>
    <mergeCell ref="A177:B177"/>
    <mergeCell ref="C177:D177"/>
    <mergeCell ref="E177:F177"/>
    <mergeCell ref="O177:P177"/>
    <mergeCell ref="G177:H177"/>
    <mergeCell ref="I177:K177"/>
    <mergeCell ref="L177:N177"/>
    <mergeCell ref="Q177:R177"/>
    <mergeCell ref="S177:Z177"/>
    <mergeCell ref="AA177:AE177"/>
    <mergeCell ref="AM175:AO175"/>
    <mergeCell ref="AF179:AH179"/>
    <mergeCell ref="AJ179:AO179"/>
    <mergeCell ref="AU179:AV179"/>
    <mergeCell ref="AS179:AT179"/>
    <mergeCell ref="AS178:AT178"/>
    <mergeCell ref="AS177:AT177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80:AH180"/>
    <mergeCell ref="AJ180:AO180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AU185:AV185"/>
    <mergeCell ref="AS183:AT183"/>
    <mergeCell ref="AS185:AT185"/>
    <mergeCell ref="AS184:AT184"/>
    <mergeCell ref="J185:K185"/>
    <mergeCell ref="L185:M185"/>
    <mergeCell ref="AA185:AB185"/>
    <mergeCell ref="AC185:AD185"/>
    <mergeCell ref="AM185:AO185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O192:P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S195:Z195"/>
    <mergeCell ref="AA195:AE195"/>
    <mergeCell ref="AF195:AH195"/>
    <mergeCell ref="AJ195:AO195"/>
    <mergeCell ref="I197:K197"/>
    <mergeCell ref="L197:N197"/>
    <mergeCell ref="O197:P197"/>
    <mergeCell ref="Q197:R197"/>
    <mergeCell ref="AU201:AV201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Q202:R202"/>
    <mergeCell ref="S202:Z202"/>
    <mergeCell ref="AA202:AE202"/>
    <mergeCell ref="AF202:AH202"/>
    <mergeCell ref="AJ202:AO202"/>
    <mergeCell ref="O198:P198"/>
    <mergeCell ref="Q198:R198"/>
    <mergeCell ref="S198:Z198"/>
    <mergeCell ref="AA198:AE198"/>
    <mergeCell ref="AF198:AH198"/>
    <mergeCell ref="AU203:AV203"/>
    <mergeCell ref="AS203:AT203"/>
    <mergeCell ref="AS202:AT202"/>
    <mergeCell ref="AU204:AV204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S205:AT205"/>
    <mergeCell ref="AS204:AT204"/>
    <mergeCell ref="O206:P206"/>
    <mergeCell ref="A205:G205"/>
    <mergeCell ref="AJ203:AO203"/>
    <mergeCell ref="J204:K204"/>
    <mergeCell ref="L204:M204"/>
    <mergeCell ref="AA204:AB204"/>
    <mergeCell ref="AC204:AD204"/>
    <mergeCell ref="AM204:AO204"/>
    <mergeCell ref="H205:AO205"/>
    <mergeCell ref="I203:K203"/>
    <mergeCell ref="L203:N203"/>
    <mergeCell ref="O203:P203"/>
    <mergeCell ref="Q203:R203"/>
    <mergeCell ref="S203:Z203"/>
    <mergeCell ref="AA203:AE203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O207:P207"/>
    <mergeCell ref="S207:Z207"/>
    <mergeCell ref="AA207:AE207"/>
    <mergeCell ref="AF207:AH207"/>
    <mergeCell ref="AJ207:AO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AU212:AV212"/>
    <mergeCell ref="AS211:AT211"/>
    <mergeCell ref="AS210:AT210"/>
    <mergeCell ref="L210:N210"/>
    <mergeCell ref="Q210:R210"/>
    <mergeCell ref="AS212:AT212"/>
    <mergeCell ref="AU213:AV213"/>
    <mergeCell ref="S210:Z210"/>
    <mergeCell ref="AA210:AE210"/>
    <mergeCell ref="AF210:AH210"/>
    <mergeCell ref="AJ210:AO210"/>
    <mergeCell ref="O210:P210"/>
    <mergeCell ref="G210:H210"/>
    <mergeCell ref="I210:K210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A215:B215"/>
    <mergeCell ref="C215:D215"/>
    <mergeCell ref="E215:F215"/>
    <mergeCell ref="O215:P215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O217:P217"/>
    <mergeCell ref="Q217:R217"/>
    <mergeCell ref="S217:Z217"/>
    <mergeCell ref="AA217:AE217"/>
    <mergeCell ref="AF217:AH217"/>
    <mergeCell ref="AJ217:AO217"/>
    <mergeCell ref="AJ218:AO218"/>
    <mergeCell ref="G216:H216"/>
    <mergeCell ref="I216:K216"/>
    <mergeCell ref="L216:N216"/>
    <mergeCell ref="O216:P216"/>
    <mergeCell ref="Q216:R216"/>
    <mergeCell ref="S216:Z21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O227:P227"/>
    <mergeCell ref="L228:N228"/>
    <mergeCell ref="Q228:R228"/>
    <mergeCell ref="S228:Z228"/>
    <mergeCell ref="AA228:AE228"/>
    <mergeCell ref="AU230:AV230"/>
    <mergeCell ref="AS230:AT230"/>
    <mergeCell ref="S231:Z231"/>
    <mergeCell ref="AA231:AE231"/>
    <mergeCell ref="AF231:AH231"/>
    <mergeCell ref="AJ231:AO231"/>
    <mergeCell ref="AU231:AV231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G230:H230"/>
    <mergeCell ref="I230:K230"/>
    <mergeCell ref="L230:N230"/>
    <mergeCell ref="Q230:R230"/>
    <mergeCell ref="S230:Z230"/>
    <mergeCell ref="J233:K233"/>
    <mergeCell ref="L233:M233"/>
    <mergeCell ref="AA233:AB233"/>
    <mergeCell ref="AC233:AD233"/>
    <mergeCell ref="AM233:AO233"/>
    <mergeCell ref="AA230:AE230"/>
    <mergeCell ref="AF230:AH230"/>
    <mergeCell ref="AJ230:AO230"/>
    <mergeCell ref="G232:H232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234:G234"/>
    <mergeCell ref="H234:AO234"/>
    <mergeCell ref="A235:B235"/>
    <mergeCell ref="C235:D235"/>
    <mergeCell ref="E235:F235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G237:H237"/>
    <mergeCell ref="I237:K237"/>
    <mergeCell ref="L237:N237"/>
    <mergeCell ref="Q237:R237"/>
    <mergeCell ref="S237:Z237"/>
    <mergeCell ref="AA237:AE237"/>
    <mergeCell ref="O239:P239"/>
    <mergeCell ref="AU243:AV243"/>
    <mergeCell ref="AU244:AV244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AU242:AV242"/>
    <mergeCell ref="AS242:AT242"/>
    <mergeCell ref="AS241:AT241"/>
    <mergeCell ref="AS240:AT240"/>
    <mergeCell ref="AJ242:AO242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G242:H242"/>
    <mergeCell ref="I242:K242"/>
    <mergeCell ref="L242:N242"/>
    <mergeCell ref="O242:P242"/>
    <mergeCell ref="Q242:R242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S248:AT248"/>
    <mergeCell ref="O248:P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O249:P249"/>
    <mergeCell ref="AJ249:AO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AU264:AV264"/>
    <mergeCell ref="AS262:AT262"/>
    <mergeCell ref="AS261:AT261"/>
    <mergeCell ref="AU265:AV265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J270:AO270"/>
    <mergeCell ref="AS269:AT269"/>
    <mergeCell ref="AS270:AT270"/>
    <mergeCell ref="O269:P269"/>
    <mergeCell ref="AS273:AT273"/>
    <mergeCell ref="AS272:AT272"/>
    <mergeCell ref="O273:P273"/>
    <mergeCell ref="O272:P272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AU277:AV277"/>
    <mergeCell ref="AS277:AT277"/>
    <mergeCell ref="AS276:AT276"/>
    <mergeCell ref="O276:P276"/>
    <mergeCell ref="AU278:AV278"/>
    <mergeCell ref="AS278:AT278"/>
    <mergeCell ref="S277:Z277"/>
    <mergeCell ref="AA277:AE277"/>
    <mergeCell ref="AF277:AH277"/>
    <mergeCell ref="AJ277:AO277"/>
    <mergeCell ref="J274:K274"/>
    <mergeCell ref="L274:M274"/>
    <mergeCell ref="AA274:AB274"/>
    <mergeCell ref="AC274:AD274"/>
    <mergeCell ref="AM274:AO274"/>
    <mergeCell ref="S278:Z278"/>
    <mergeCell ref="AA278:AE278"/>
    <mergeCell ref="AF278:AH278"/>
    <mergeCell ref="AJ278:AO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S279:AT279"/>
    <mergeCell ref="A279:B279"/>
    <mergeCell ref="C279:D279"/>
    <mergeCell ref="E279:F279"/>
    <mergeCell ref="G279:H279"/>
    <mergeCell ref="I279:K279"/>
    <mergeCell ref="G280:H280"/>
    <mergeCell ref="I280:K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U15:AV15"/>
    <mergeCell ref="AS15:AT15"/>
    <mergeCell ref="AU22:AV22"/>
    <mergeCell ref="AU23:AV23"/>
    <mergeCell ref="AU24:AV24"/>
    <mergeCell ref="AS22:AT22"/>
    <mergeCell ref="L24:N24"/>
    <mergeCell ref="O24:P24"/>
    <mergeCell ref="AS24:AT24"/>
    <mergeCell ref="AS23:AT23"/>
    <mergeCell ref="AU19:AV19"/>
    <mergeCell ref="AS19:AT19"/>
    <mergeCell ref="O19:P19"/>
    <mergeCell ref="AJ24:AO24"/>
    <mergeCell ref="AA21:AE21"/>
    <mergeCell ref="AF21:AH21"/>
    <mergeCell ref="AJ21:AO21"/>
    <mergeCell ref="AU21:AV21"/>
    <mergeCell ref="AS20:AT20"/>
    <mergeCell ref="O20:P20"/>
    <mergeCell ref="AU16:AV16"/>
    <mergeCell ref="AU17:AV17"/>
    <mergeCell ref="A22:B22"/>
    <mergeCell ref="C22:D22"/>
    <mergeCell ref="E22:F22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G197:H197"/>
    <mergeCell ref="A139:B139"/>
    <mergeCell ref="C139:D139"/>
    <mergeCell ref="E139:F139"/>
    <mergeCell ref="A138:B138"/>
    <mergeCell ref="C138:D138"/>
    <mergeCell ref="E138:F138"/>
    <mergeCell ref="A144:B144"/>
    <mergeCell ref="C144:D144"/>
    <mergeCell ref="E144:F144"/>
    <mergeCell ref="G166:H166"/>
    <mergeCell ref="I166:K166"/>
    <mergeCell ref="L166:N166"/>
    <mergeCell ref="C161:D161"/>
    <mergeCell ref="A148:B148"/>
    <mergeCell ref="C148:D148"/>
    <mergeCell ref="E148:F148"/>
    <mergeCell ref="A150:B150"/>
    <mergeCell ref="C150:D150"/>
    <mergeCell ref="E161:F161"/>
    <mergeCell ref="A162:B162"/>
    <mergeCell ref="C162:D162"/>
    <mergeCell ref="E162:F162"/>
    <mergeCell ref="A163:B163"/>
    <mergeCell ref="C163:D163"/>
    <mergeCell ref="E163:F163"/>
    <mergeCell ref="G163:H163"/>
    <mergeCell ref="I163:K163"/>
    <mergeCell ref="L163:N163"/>
    <mergeCell ref="A140:B140"/>
    <mergeCell ref="C140:D140"/>
    <mergeCell ref="E140:F140"/>
    <mergeCell ref="C147:D147"/>
    <mergeCell ref="S199:Z199"/>
    <mergeCell ref="AA199:AE199"/>
    <mergeCell ref="AF199:AH199"/>
    <mergeCell ref="AJ199:AO199"/>
    <mergeCell ref="A209:B209"/>
    <mergeCell ref="C209:D209"/>
    <mergeCell ref="E209:F209"/>
    <mergeCell ref="A207:B207"/>
    <mergeCell ref="C207:D207"/>
    <mergeCell ref="E207:F207"/>
    <mergeCell ref="A208:B208"/>
    <mergeCell ref="C208:D208"/>
    <mergeCell ref="E208:F208"/>
    <mergeCell ref="C210:D210"/>
    <mergeCell ref="E210:F210"/>
    <mergeCell ref="A212:B212"/>
    <mergeCell ref="C212:D212"/>
    <mergeCell ref="E212:F212"/>
    <mergeCell ref="AJ212:AO212"/>
    <mergeCell ref="I202:K202"/>
    <mergeCell ref="A211:B211"/>
    <mergeCell ref="C211:D211"/>
    <mergeCell ref="E211:F211"/>
    <mergeCell ref="A210:B210"/>
    <mergeCell ref="E203:F203"/>
    <mergeCell ref="G203:H203"/>
    <mergeCell ref="E220:F220"/>
    <mergeCell ref="A228:B228"/>
    <mergeCell ref="A225:B225"/>
    <mergeCell ref="L222:N222"/>
    <mergeCell ref="O222:P222"/>
    <mergeCell ref="Q222:R222"/>
    <mergeCell ref="S222:Z222"/>
    <mergeCell ref="AA222:AE222"/>
    <mergeCell ref="AF222:AH222"/>
    <mergeCell ref="AJ222:AO222"/>
    <mergeCell ref="J223:K223"/>
    <mergeCell ref="L223:M223"/>
    <mergeCell ref="AM223:AO223"/>
    <mergeCell ref="A224:G224"/>
    <mergeCell ref="H224:AO224"/>
    <mergeCell ref="E227:F227"/>
    <mergeCell ref="AF228:AH228"/>
    <mergeCell ref="AJ228:AO228"/>
    <mergeCell ref="G226:H226"/>
    <mergeCell ref="I226:K226"/>
    <mergeCell ref="A222:B222"/>
    <mergeCell ref="C222:D222"/>
    <mergeCell ref="E222:F222"/>
    <mergeCell ref="G222:H222"/>
    <mergeCell ref="I222:K222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S218:Z218"/>
    <mergeCell ref="AA218:AE218"/>
    <mergeCell ref="AF218:AH218"/>
    <mergeCell ref="S220:Z220"/>
    <mergeCell ref="AA220:AE220"/>
    <mergeCell ref="AF220:AH220"/>
    <mergeCell ref="A242:B242"/>
    <mergeCell ref="C242:D242"/>
    <mergeCell ref="E242:F242"/>
    <mergeCell ref="S242:Z242"/>
    <mergeCell ref="AA242:AE242"/>
    <mergeCell ref="AF242:AH242"/>
    <mergeCell ref="E236:F236"/>
    <mergeCell ref="A239:B239"/>
    <mergeCell ref="C239:D239"/>
    <mergeCell ref="E239:F239"/>
    <mergeCell ref="O238:P238"/>
    <mergeCell ref="A238:B238"/>
    <mergeCell ref="C238:D238"/>
    <mergeCell ref="E238:F238"/>
    <mergeCell ref="A241:B241"/>
    <mergeCell ref="C241:D241"/>
    <mergeCell ref="A220:B220"/>
    <mergeCell ref="C220:D220"/>
    <mergeCell ref="A243:B243"/>
    <mergeCell ref="A232:B232"/>
    <mergeCell ref="C232:D232"/>
    <mergeCell ref="E232:F232"/>
    <mergeCell ref="I232:K232"/>
    <mergeCell ref="L232:N232"/>
    <mergeCell ref="O232:P232"/>
    <mergeCell ref="Q232:R232"/>
    <mergeCell ref="A251:B251"/>
    <mergeCell ref="C251:D251"/>
    <mergeCell ref="E268:F268"/>
    <mergeCell ref="E270:F270"/>
    <mergeCell ref="A267:B267"/>
    <mergeCell ref="C267:D267"/>
    <mergeCell ref="E267:F267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A142:B142"/>
    <mergeCell ref="C142:D142"/>
    <mergeCell ref="E142:F142"/>
    <mergeCell ref="O141:P141"/>
    <mergeCell ref="A141:B141"/>
    <mergeCell ref="C141:D141"/>
    <mergeCell ref="E141:F141"/>
    <mergeCell ref="C34:D34"/>
    <mergeCell ref="E34:F34"/>
    <mergeCell ref="A37:B37"/>
    <mergeCell ref="C37:D37"/>
    <mergeCell ref="E37:F37"/>
    <mergeCell ref="A36:B36"/>
    <mergeCell ref="C36:D36"/>
    <mergeCell ref="A265:G265"/>
    <mergeCell ref="H265:AO265"/>
    <mergeCell ref="E36:F36"/>
    <mergeCell ref="E31:F31"/>
    <mergeCell ref="A35:B35"/>
    <mergeCell ref="C35:D35"/>
    <mergeCell ref="E35:F35"/>
    <mergeCell ref="E39:F39"/>
    <mergeCell ref="A38:B38"/>
    <mergeCell ref="A217:B217"/>
    <mergeCell ref="C217:D217"/>
    <mergeCell ref="E217:F217"/>
    <mergeCell ref="G217:H217"/>
    <mergeCell ref="I217:K217"/>
    <mergeCell ref="L217:N217"/>
    <mergeCell ref="J264:K264"/>
    <mergeCell ref="L264:M264"/>
    <mergeCell ref="AA264:AB264"/>
    <mergeCell ref="AC264:AD264"/>
    <mergeCell ref="A237:B237"/>
    <mergeCell ref="C237:D237"/>
    <mergeCell ref="E237:F237"/>
    <mergeCell ref="A236:B236"/>
    <mergeCell ref="C236:D2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255"/>
  <sheetViews>
    <sheetView showGridLines="0" topLeftCell="A47" zoomScale="106" zoomScaleNormal="106" workbookViewId="0">
      <selection activeCell="S33" sqref="S33:Z33"/>
    </sheetView>
  </sheetViews>
  <sheetFormatPr baseColWidth="10" defaultColWidth="11.5703125" defaultRowHeight="15" x14ac:dyDescent="0.25"/>
  <cols>
    <col min="1" max="5" width="2.7109375" style="59" customWidth="1"/>
    <col min="6" max="6" width="2.85546875" style="59" customWidth="1"/>
    <col min="7" max="9" width="2.7109375" style="59" customWidth="1"/>
    <col min="10" max="10" width="3.28515625" style="59" customWidth="1"/>
    <col min="11" max="11" width="0.28515625" style="59" customWidth="1"/>
    <col min="12" max="12" width="1" style="59" customWidth="1"/>
    <col min="13" max="13" width="1.7109375" style="59" customWidth="1"/>
    <col min="14" max="14" width="4.42578125" style="59" customWidth="1"/>
    <col min="15" max="26" width="2.7109375" style="59" customWidth="1"/>
    <col min="27" max="27" width="2.42578125" style="59" customWidth="1"/>
    <col min="28" max="28" width="0.28515625" style="59" customWidth="1"/>
    <col min="29" max="29" width="1.85546875" style="59" customWidth="1"/>
    <col min="30" max="30" width="0.7109375" style="59" customWidth="1"/>
    <col min="31" max="34" width="2.7109375" style="59" customWidth="1"/>
    <col min="35" max="35" width="3.28515625" style="59" customWidth="1"/>
    <col min="36" max="36" width="3.140625" style="59" customWidth="1"/>
    <col min="37" max="38" width="2.7109375" style="59" customWidth="1"/>
    <col min="39" max="39" width="0.85546875" style="59" customWidth="1"/>
    <col min="40" max="40" width="0.7109375" style="59" customWidth="1"/>
    <col min="41" max="41" width="1" style="59" customWidth="1"/>
    <col min="42" max="42" width="12.28515625" style="59" customWidth="1"/>
    <col min="43" max="43" width="12.42578125" style="59" customWidth="1"/>
    <col min="44" max="44" width="10.7109375" style="59" customWidth="1"/>
    <col min="45" max="45" width="3.85546875" style="59" customWidth="1"/>
    <col min="46" max="47" width="6.85546875" style="59" customWidth="1"/>
    <col min="48" max="48" width="5.42578125" style="59" customWidth="1"/>
    <col min="49" max="49" width="12.5703125" style="59" customWidth="1"/>
    <col min="50" max="50" width="12.7109375" style="59" customWidth="1"/>
    <col min="51" max="51" width="12.5703125" style="59" customWidth="1"/>
    <col min="52" max="52" width="12.140625" style="59" customWidth="1"/>
    <col min="53" max="53" width="10.7109375" style="59" customWidth="1"/>
    <col min="54" max="54" width="12.28515625" style="59" customWidth="1"/>
    <col min="55" max="56" width="10.7109375" style="59" customWidth="1"/>
    <col min="57" max="57" width="0.5703125" style="59" customWidth="1"/>
    <col min="58" max="16384" width="11.5703125" style="59"/>
  </cols>
  <sheetData>
    <row r="1" spans="1:56" ht="4.1500000000000004" customHeight="1" x14ac:dyDescent="0.25"/>
    <row r="2" spans="1:56" ht="4.1500000000000004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56" ht="14.1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M3" s="112" t="s">
        <v>217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D3" s="100" t="s">
        <v>1</v>
      </c>
      <c r="AE3" s="97"/>
      <c r="AF3" s="97"/>
      <c r="AG3" s="97"/>
      <c r="AH3" s="97"/>
      <c r="AI3" s="97"/>
      <c r="AJ3" s="97"/>
      <c r="AK3" s="97"/>
      <c r="AL3" s="97"/>
      <c r="AM3" s="97"/>
      <c r="AO3" s="113" t="s">
        <v>431</v>
      </c>
      <c r="AP3" s="97"/>
      <c r="AQ3" s="97"/>
      <c r="AR3" s="97"/>
      <c r="AS3" s="97"/>
    </row>
    <row r="4" spans="1:56" ht="7.1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56" ht="28.3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D5" s="114" t="s">
        <v>218</v>
      </c>
      <c r="AE5" s="97"/>
      <c r="AF5" s="97"/>
      <c r="AG5" s="97"/>
      <c r="AH5" s="97"/>
      <c r="AI5" s="97"/>
      <c r="AJ5" s="97"/>
      <c r="AK5" s="97"/>
      <c r="AL5" s="97"/>
      <c r="AM5" s="97"/>
      <c r="AO5" s="101" t="s">
        <v>219</v>
      </c>
      <c r="AP5" s="97"/>
      <c r="AQ5" s="97"/>
      <c r="AR5" s="97"/>
      <c r="AS5" s="97"/>
    </row>
    <row r="6" spans="1:56" ht="2.8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O6" s="97"/>
      <c r="AP6" s="97"/>
      <c r="AQ6" s="97"/>
      <c r="AR6" s="97"/>
      <c r="AS6" s="97"/>
    </row>
    <row r="7" spans="1:56" x14ac:dyDescent="0.25">
      <c r="AD7" s="97"/>
      <c r="AE7" s="97"/>
      <c r="AF7" s="97"/>
      <c r="AG7" s="97"/>
      <c r="AH7" s="97"/>
      <c r="AI7" s="97"/>
      <c r="AJ7" s="97"/>
      <c r="AK7" s="97"/>
      <c r="AL7" s="97"/>
      <c r="AM7" s="97"/>
      <c r="AO7" s="97"/>
      <c r="AP7" s="97"/>
      <c r="AQ7" s="97"/>
      <c r="AR7" s="97"/>
      <c r="AS7" s="97"/>
    </row>
    <row r="8" spans="1:56" ht="7.15" customHeight="1" x14ac:dyDescent="0.25"/>
    <row r="9" spans="1:56" ht="14.1" customHeight="1" x14ac:dyDescent="0.25">
      <c r="AD9" s="114" t="s">
        <v>4</v>
      </c>
      <c r="AE9" s="97"/>
      <c r="AF9" s="97"/>
      <c r="AG9" s="97"/>
      <c r="AH9" s="97"/>
      <c r="AI9" s="97"/>
      <c r="AJ9" s="97"/>
      <c r="AK9" s="97"/>
      <c r="AL9" s="97"/>
      <c r="AM9" s="97"/>
      <c r="AO9" s="101" t="s">
        <v>445</v>
      </c>
      <c r="AP9" s="97"/>
      <c r="AQ9" s="97"/>
      <c r="AR9" s="97"/>
      <c r="AS9" s="97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65" customHeight="1" x14ac:dyDescent="0.25"/>
    <row r="14" spans="1:56" ht="19.149999999999999" customHeight="1" x14ac:dyDescent="0.25">
      <c r="A14" s="122" t="s">
        <v>220</v>
      </c>
      <c r="B14" s="95"/>
      <c r="C14" s="95"/>
      <c r="D14" s="95"/>
      <c r="E14" s="94"/>
      <c r="F14" s="123" t="s">
        <v>437</v>
      </c>
      <c r="G14" s="95"/>
      <c r="H14" s="94"/>
      <c r="I14" s="122" t="s">
        <v>221</v>
      </c>
      <c r="J14" s="95"/>
      <c r="K14" s="95"/>
      <c r="L14" s="95"/>
      <c r="M14" s="95"/>
      <c r="N14" s="95"/>
      <c r="O14" s="95"/>
      <c r="P14" s="94"/>
      <c r="Q14" s="124" t="s">
        <v>338</v>
      </c>
      <c r="R14" s="95"/>
      <c r="S14" s="95"/>
      <c r="T14" s="95"/>
      <c r="U14" s="95"/>
      <c r="V14" s="95"/>
      <c r="W14" s="94"/>
      <c r="X14" s="122" t="s">
        <v>223</v>
      </c>
      <c r="Y14" s="95"/>
      <c r="Z14" s="95"/>
      <c r="AA14" s="95"/>
      <c r="AB14" s="95"/>
      <c r="AC14" s="95"/>
      <c r="AD14" s="94"/>
      <c r="AE14" s="124" t="s">
        <v>438</v>
      </c>
      <c r="AF14" s="95"/>
      <c r="AG14" s="95"/>
      <c r="AH14" s="95"/>
      <c r="AI14" s="95"/>
      <c r="AJ14" s="94"/>
      <c r="AK14" s="61" t="s">
        <v>33</v>
      </c>
      <c r="AL14" s="61" t="s">
        <v>33</v>
      </c>
      <c r="AM14" s="99" t="s">
        <v>33</v>
      </c>
      <c r="AN14" s="97"/>
      <c r="AO14" s="97"/>
      <c r="AP14" s="61" t="s">
        <v>33</v>
      </c>
      <c r="AQ14" s="61" t="s">
        <v>33</v>
      </c>
      <c r="AR14" s="61" t="s">
        <v>33</v>
      </c>
      <c r="AS14" s="99" t="s">
        <v>33</v>
      </c>
      <c r="AT14" s="97"/>
      <c r="AU14" s="99" t="s">
        <v>33</v>
      </c>
      <c r="AV14" s="97"/>
      <c r="AW14" s="61" t="s">
        <v>33</v>
      </c>
      <c r="AX14" s="61" t="s">
        <v>33</v>
      </c>
      <c r="AY14" s="61" t="s">
        <v>33</v>
      </c>
      <c r="AZ14" s="61" t="s">
        <v>33</v>
      </c>
      <c r="BA14" s="61" t="s">
        <v>33</v>
      </c>
      <c r="BB14" s="61" t="s">
        <v>33</v>
      </c>
      <c r="BC14" s="61" t="s">
        <v>33</v>
      </c>
      <c r="BD14" s="61" t="s">
        <v>33</v>
      </c>
    </row>
    <row r="15" spans="1:56" x14ac:dyDescent="0.25">
      <c r="A15" s="105" t="s">
        <v>224</v>
      </c>
      <c r="B15" s="95"/>
      <c r="C15" s="95"/>
      <c r="D15" s="95"/>
      <c r="E15" s="95"/>
      <c r="F15" s="94"/>
      <c r="G15" s="106" t="s">
        <v>225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4"/>
      <c r="AH15" s="70" t="s">
        <v>33</v>
      </c>
      <c r="AI15" s="70" t="s">
        <v>33</v>
      </c>
      <c r="AJ15" s="70" t="s">
        <v>33</v>
      </c>
      <c r="AK15" s="70" t="s">
        <v>33</v>
      </c>
      <c r="AL15" s="70" t="s">
        <v>33</v>
      </c>
      <c r="AM15" s="120" t="s">
        <v>33</v>
      </c>
      <c r="AN15" s="121"/>
      <c r="AO15" s="121"/>
      <c r="AP15" s="61" t="s">
        <v>33</v>
      </c>
      <c r="AQ15" s="61" t="s">
        <v>33</v>
      </c>
      <c r="AR15" s="61" t="s">
        <v>33</v>
      </c>
      <c r="AS15" s="99" t="s">
        <v>33</v>
      </c>
      <c r="AT15" s="97"/>
      <c r="AU15" s="99" t="s">
        <v>33</v>
      </c>
      <c r="AV15" s="97"/>
      <c r="AW15" s="61" t="s">
        <v>33</v>
      </c>
      <c r="AX15" s="61" t="s">
        <v>33</v>
      </c>
      <c r="AY15" s="61" t="s">
        <v>33</v>
      </c>
      <c r="AZ15" s="61" t="s">
        <v>33</v>
      </c>
      <c r="BA15" s="61" t="s">
        <v>33</v>
      </c>
      <c r="BB15" s="61" t="s">
        <v>33</v>
      </c>
      <c r="BC15" s="61" t="s">
        <v>33</v>
      </c>
      <c r="BD15" s="61" t="s">
        <v>33</v>
      </c>
    </row>
    <row r="16" spans="1:56" x14ac:dyDescent="0.25">
      <c r="A16" s="105" t="s">
        <v>226</v>
      </c>
      <c r="B16" s="95"/>
      <c r="C16" s="95"/>
      <c r="D16" s="95"/>
      <c r="E16" s="95"/>
      <c r="F16" s="95"/>
      <c r="G16" s="94"/>
      <c r="H16" s="106" t="s">
        <v>339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4"/>
      <c r="AP16" s="61" t="s">
        <v>33</v>
      </c>
      <c r="AQ16" s="61" t="s">
        <v>33</v>
      </c>
      <c r="AR16" s="61" t="s">
        <v>33</v>
      </c>
      <c r="AS16" s="99" t="s">
        <v>33</v>
      </c>
      <c r="AT16" s="97"/>
      <c r="AU16" s="99" t="s">
        <v>33</v>
      </c>
      <c r="AV16" s="97"/>
      <c r="AW16" s="61" t="s">
        <v>33</v>
      </c>
      <c r="AX16" s="61" t="s">
        <v>33</v>
      </c>
      <c r="AY16" s="61" t="s">
        <v>33</v>
      </c>
      <c r="AZ16" s="61" t="s">
        <v>33</v>
      </c>
      <c r="BA16" s="61" t="s">
        <v>33</v>
      </c>
      <c r="BB16" s="61" t="s">
        <v>33</v>
      </c>
      <c r="BC16" s="61" t="s">
        <v>33</v>
      </c>
      <c r="BD16" s="61" t="s">
        <v>33</v>
      </c>
    </row>
    <row r="17" spans="1:56" ht="45" x14ac:dyDescent="0.25">
      <c r="A17" s="110" t="s">
        <v>228</v>
      </c>
      <c r="B17" s="94"/>
      <c r="C17" s="119" t="s">
        <v>229</v>
      </c>
      <c r="D17" s="94"/>
      <c r="E17" s="110" t="s">
        <v>230</v>
      </c>
      <c r="F17" s="94"/>
      <c r="G17" s="110" t="s">
        <v>231</v>
      </c>
      <c r="H17" s="94"/>
      <c r="I17" s="110" t="s">
        <v>232</v>
      </c>
      <c r="J17" s="95"/>
      <c r="K17" s="94"/>
      <c r="L17" s="110" t="s">
        <v>233</v>
      </c>
      <c r="M17" s="95"/>
      <c r="N17" s="94"/>
      <c r="O17" s="110" t="s">
        <v>234</v>
      </c>
      <c r="P17" s="94"/>
      <c r="Q17" s="110" t="s">
        <v>235</v>
      </c>
      <c r="R17" s="94"/>
      <c r="S17" s="110" t="s">
        <v>236</v>
      </c>
      <c r="T17" s="95"/>
      <c r="U17" s="95"/>
      <c r="V17" s="95"/>
      <c r="W17" s="95"/>
      <c r="X17" s="95"/>
      <c r="Y17" s="95"/>
      <c r="Z17" s="94"/>
      <c r="AA17" s="110" t="s">
        <v>10</v>
      </c>
      <c r="AB17" s="95"/>
      <c r="AC17" s="95"/>
      <c r="AD17" s="95"/>
      <c r="AE17" s="94"/>
      <c r="AF17" s="110" t="s">
        <v>11</v>
      </c>
      <c r="AG17" s="95"/>
      <c r="AH17" s="94"/>
      <c r="AI17" s="71" t="s">
        <v>237</v>
      </c>
      <c r="AJ17" s="110" t="s">
        <v>9</v>
      </c>
      <c r="AK17" s="95"/>
      <c r="AL17" s="95"/>
      <c r="AM17" s="95"/>
      <c r="AN17" s="95"/>
      <c r="AO17" s="94"/>
      <c r="AP17" s="71" t="s">
        <v>446</v>
      </c>
      <c r="AQ17" s="71" t="s">
        <v>447</v>
      </c>
      <c r="AR17" s="71" t="s">
        <v>448</v>
      </c>
      <c r="AS17" s="110" t="s">
        <v>449</v>
      </c>
      <c r="AT17" s="94"/>
      <c r="AU17" s="110" t="s">
        <v>238</v>
      </c>
      <c r="AV17" s="94"/>
      <c r="AW17" s="71" t="s">
        <v>450</v>
      </c>
      <c r="AX17" s="71" t="s">
        <v>239</v>
      </c>
      <c r="AY17" s="71" t="s">
        <v>240</v>
      </c>
      <c r="AZ17" s="71" t="s">
        <v>241</v>
      </c>
      <c r="BA17" s="71" t="s">
        <v>242</v>
      </c>
      <c r="BB17" s="71" t="s">
        <v>243</v>
      </c>
      <c r="BC17" s="71" t="s">
        <v>244</v>
      </c>
      <c r="BD17" s="71" t="s">
        <v>245</v>
      </c>
    </row>
    <row r="18" spans="1:56" x14ac:dyDescent="0.25">
      <c r="A18" s="103" t="s">
        <v>290</v>
      </c>
      <c r="B18" s="97"/>
      <c r="C18" s="103"/>
      <c r="D18" s="97"/>
      <c r="E18" s="103"/>
      <c r="F18" s="97"/>
      <c r="G18" s="103"/>
      <c r="H18" s="97"/>
      <c r="I18" s="103"/>
      <c r="J18" s="97"/>
      <c r="K18" s="97"/>
      <c r="L18" s="103"/>
      <c r="M18" s="97"/>
      <c r="N18" s="97"/>
      <c r="O18" s="103"/>
      <c r="P18" s="97"/>
      <c r="Q18" s="103"/>
      <c r="R18" s="97"/>
      <c r="S18" s="108" t="s">
        <v>291</v>
      </c>
      <c r="T18" s="97"/>
      <c r="U18" s="97"/>
      <c r="V18" s="97"/>
      <c r="W18" s="97"/>
      <c r="X18" s="97"/>
      <c r="Y18" s="97"/>
      <c r="Z18" s="97"/>
      <c r="AA18" s="103" t="s">
        <v>37</v>
      </c>
      <c r="AB18" s="97"/>
      <c r="AC18" s="97"/>
      <c r="AD18" s="97"/>
      <c r="AE18" s="97"/>
      <c r="AF18" s="103" t="s">
        <v>38</v>
      </c>
      <c r="AG18" s="97"/>
      <c r="AH18" s="97"/>
      <c r="AI18" s="72" t="s">
        <v>173</v>
      </c>
      <c r="AJ18" s="107" t="s">
        <v>249</v>
      </c>
      <c r="AK18" s="97"/>
      <c r="AL18" s="97"/>
      <c r="AM18" s="97"/>
      <c r="AN18" s="97"/>
      <c r="AO18" s="97"/>
      <c r="AP18" s="73">
        <v>1063802783</v>
      </c>
      <c r="AQ18" s="73">
        <v>1063802783</v>
      </c>
      <c r="AR18" s="74">
        <v>0</v>
      </c>
      <c r="AS18" s="115">
        <v>0</v>
      </c>
      <c r="AT18" s="97"/>
      <c r="AU18" s="117">
        <v>858331709</v>
      </c>
      <c r="AV18" s="97"/>
      <c r="AW18" s="73">
        <v>205471074</v>
      </c>
      <c r="AX18" s="73">
        <v>24511805</v>
      </c>
      <c r="AY18" s="73">
        <v>833819904</v>
      </c>
      <c r="AZ18" s="73">
        <v>24511805</v>
      </c>
      <c r="BA18" s="74">
        <v>0</v>
      </c>
      <c r="BB18" s="73">
        <v>24511805</v>
      </c>
      <c r="BC18" s="74">
        <v>0</v>
      </c>
      <c r="BD18" s="74">
        <v>0</v>
      </c>
    </row>
    <row r="19" spans="1:56" x14ac:dyDescent="0.25">
      <c r="A19" s="103" t="s">
        <v>290</v>
      </c>
      <c r="B19" s="97"/>
      <c r="C19" s="103" t="s">
        <v>297</v>
      </c>
      <c r="D19" s="97"/>
      <c r="E19" s="103"/>
      <c r="F19" s="97"/>
      <c r="G19" s="103"/>
      <c r="H19" s="97"/>
      <c r="I19" s="103"/>
      <c r="J19" s="97"/>
      <c r="K19" s="97"/>
      <c r="L19" s="103"/>
      <c r="M19" s="97"/>
      <c r="N19" s="97"/>
      <c r="O19" s="103"/>
      <c r="P19" s="97"/>
      <c r="Q19" s="103"/>
      <c r="R19" s="97"/>
      <c r="S19" s="108" t="s">
        <v>298</v>
      </c>
      <c r="T19" s="97"/>
      <c r="U19" s="97"/>
      <c r="V19" s="97"/>
      <c r="W19" s="97"/>
      <c r="X19" s="97"/>
      <c r="Y19" s="97"/>
      <c r="Z19" s="97"/>
      <c r="AA19" s="103" t="s">
        <v>37</v>
      </c>
      <c r="AB19" s="97"/>
      <c r="AC19" s="97"/>
      <c r="AD19" s="97"/>
      <c r="AE19" s="97"/>
      <c r="AF19" s="103" t="s">
        <v>38</v>
      </c>
      <c r="AG19" s="97"/>
      <c r="AH19" s="97"/>
      <c r="AI19" s="72" t="s">
        <v>173</v>
      </c>
      <c r="AJ19" s="107" t="s">
        <v>249</v>
      </c>
      <c r="AK19" s="97"/>
      <c r="AL19" s="97"/>
      <c r="AM19" s="97"/>
      <c r="AN19" s="97"/>
      <c r="AO19" s="97"/>
      <c r="AP19" s="73">
        <v>1063802783</v>
      </c>
      <c r="AQ19" s="73">
        <v>1063802783</v>
      </c>
      <c r="AR19" s="74">
        <v>0</v>
      </c>
      <c r="AS19" s="115">
        <v>0</v>
      </c>
      <c r="AT19" s="97"/>
      <c r="AU19" s="117">
        <v>858331709</v>
      </c>
      <c r="AV19" s="97"/>
      <c r="AW19" s="73">
        <v>205471074</v>
      </c>
      <c r="AX19" s="73">
        <v>24511805</v>
      </c>
      <c r="AY19" s="73">
        <v>833819904</v>
      </c>
      <c r="AZ19" s="73">
        <v>24511805</v>
      </c>
      <c r="BA19" s="74">
        <v>0</v>
      </c>
      <c r="BB19" s="73">
        <v>24511805</v>
      </c>
      <c r="BC19" s="74">
        <v>0</v>
      </c>
      <c r="BD19" s="74">
        <v>0</v>
      </c>
    </row>
    <row r="20" spans="1:56" x14ac:dyDescent="0.25">
      <c r="A20" s="103" t="s">
        <v>290</v>
      </c>
      <c r="B20" s="97"/>
      <c r="C20" s="103" t="s">
        <v>297</v>
      </c>
      <c r="D20" s="97"/>
      <c r="E20" s="103" t="s">
        <v>294</v>
      </c>
      <c r="F20" s="97"/>
      <c r="G20" s="103"/>
      <c r="H20" s="97"/>
      <c r="I20" s="103"/>
      <c r="J20" s="97"/>
      <c r="K20" s="97"/>
      <c r="L20" s="103"/>
      <c r="M20" s="97"/>
      <c r="N20" s="97"/>
      <c r="O20" s="103"/>
      <c r="P20" s="97"/>
      <c r="Q20" s="103"/>
      <c r="R20" s="97"/>
      <c r="S20" s="108" t="s">
        <v>295</v>
      </c>
      <c r="T20" s="97"/>
      <c r="U20" s="97"/>
      <c r="V20" s="97"/>
      <c r="W20" s="97"/>
      <c r="X20" s="97"/>
      <c r="Y20" s="97"/>
      <c r="Z20" s="97"/>
      <c r="AA20" s="103" t="s">
        <v>37</v>
      </c>
      <c r="AB20" s="97"/>
      <c r="AC20" s="97"/>
      <c r="AD20" s="97"/>
      <c r="AE20" s="97"/>
      <c r="AF20" s="103" t="s">
        <v>38</v>
      </c>
      <c r="AG20" s="97"/>
      <c r="AH20" s="97"/>
      <c r="AI20" s="72" t="s">
        <v>173</v>
      </c>
      <c r="AJ20" s="107" t="s">
        <v>249</v>
      </c>
      <c r="AK20" s="97"/>
      <c r="AL20" s="97"/>
      <c r="AM20" s="97"/>
      <c r="AN20" s="97"/>
      <c r="AO20" s="97"/>
      <c r="AP20" s="73">
        <v>1063802783</v>
      </c>
      <c r="AQ20" s="73">
        <v>1063802783</v>
      </c>
      <c r="AR20" s="74">
        <v>0</v>
      </c>
      <c r="AS20" s="115">
        <v>0</v>
      </c>
      <c r="AT20" s="97"/>
      <c r="AU20" s="117">
        <v>858331709</v>
      </c>
      <c r="AV20" s="97"/>
      <c r="AW20" s="73">
        <v>205471074</v>
      </c>
      <c r="AX20" s="73">
        <v>24511805</v>
      </c>
      <c r="AY20" s="73">
        <v>833819904</v>
      </c>
      <c r="AZ20" s="73">
        <v>24511805</v>
      </c>
      <c r="BA20" s="74">
        <v>0</v>
      </c>
      <c r="BB20" s="73">
        <v>24511805</v>
      </c>
      <c r="BC20" s="74">
        <v>0</v>
      </c>
      <c r="BD20" s="74">
        <v>0</v>
      </c>
    </row>
    <row r="21" spans="1:56" x14ac:dyDescent="0.25">
      <c r="A21" s="103" t="s">
        <v>290</v>
      </c>
      <c r="B21" s="97"/>
      <c r="C21" s="103" t="s">
        <v>297</v>
      </c>
      <c r="D21" s="97"/>
      <c r="E21" s="103" t="s">
        <v>294</v>
      </c>
      <c r="F21" s="97"/>
      <c r="G21" s="103" t="s">
        <v>299</v>
      </c>
      <c r="H21" s="97"/>
      <c r="I21" s="103"/>
      <c r="J21" s="97"/>
      <c r="K21" s="97"/>
      <c r="L21" s="103"/>
      <c r="M21" s="97"/>
      <c r="N21" s="97"/>
      <c r="O21" s="103"/>
      <c r="P21" s="97"/>
      <c r="Q21" s="103"/>
      <c r="R21" s="97"/>
      <c r="S21" s="108" t="s">
        <v>300</v>
      </c>
      <c r="T21" s="97"/>
      <c r="U21" s="97"/>
      <c r="V21" s="97"/>
      <c r="W21" s="97"/>
      <c r="X21" s="97"/>
      <c r="Y21" s="97"/>
      <c r="Z21" s="97"/>
      <c r="AA21" s="103" t="s">
        <v>37</v>
      </c>
      <c r="AB21" s="97"/>
      <c r="AC21" s="97"/>
      <c r="AD21" s="97"/>
      <c r="AE21" s="97"/>
      <c r="AF21" s="103" t="s">
        <v>38</v>
      </c>
      <c r="AG21" s="97"/>
      <c r="AH21" s="97"/>
      <c r="AI21" s="72" t="s">
        <v>173</v>
      </c>
      <c r="AJ21" s="107" t="s">
        <v>249</v>
      </c>
      <c r="AK21" s="97"/>
      <c r="AL21" s="97"/>
      <c r="AM21" s="97"/>
      <c r="AN21" s="97"/>
      <c r="AO21" s="97"/>
      <c r="AP21" s="73">
        <v>1063802783</v>
      </c>
      <c r="AQ21" s="73">
        <v>1063802783</v>
      </c>
      <c r="AR21" s="74">
        <v>0</v>
      </c>
      <c r="AS21" s="115">
        <v>0</v>
      </c>
      <c r="AT21" s="97"/>
      <c r="AU21" s="117">
        <v>858331709</v>
      </c>
      <c r="AV21" s="97"/>
      <c r="AW21" s="73">
        <v>205471074</v>
      </c>
      <c r="AX21" s="73">
        <v>24511805</v>
      </c>
      <c r="AY21" s="73">
        <v>833819904</v>
      </c>
      <c r="AZ21" s="73">
        <v>24511805</v>
      </c>
      <c r="BA21" s="74">
        <v>0</v>
      </c>
      <c r="BB21" s="73">
        <v>24511805</v>
      </c>
      <c r="BC21" s="74">
        <v>0</v>
      </c>
      <c r="BD21" s="74">
        <v>0</v>
      </c>
    </row>
    <row r="22" spans="1:56" x14ac:dyDescent="0.25">
      <c r="A22" s="103" t="s">
        <v>290</v>
      </c>
      <c r="B22" s="97"/>
      <c r="C22" s="103" t="s">
        <v>297</v>
      </c>
      <c r="D22" s="97"/>
      <c r="E22" s="103" t="s">
        <v>294</v>
      </c>
      <c r="F22" s="97"/>
      <c r="G22" s="103" t="s">
        <v>299</v>
      </c>
      <c r="H22" s="97"/>
      <c r="I22" s="103" t="s">
        <v>301</v>
      </c>
      <c r="J22" s="97"/>
      <c r="K22" s="97"/>
      <c r="L22" s="103"/>
      <c r="M22" s="97"/>
      <c r="N22" s="97"/>
      <c r="O22" s="103"/>
      <c r="P22" s="97"/>
      <c r="Q22" s="103"/>
      <c r="R22" s="97"/>
      <c r="S22" s="108" t="s">
        <v>198</v>
      </c>
      <c r="T22" s="97"/>
      <c r="U22" s="97"/>
      <c r="V22" s="97"/>
      <c r="W22" s="97"/>
      <c r="X22" s="97"/>
      <c r="Y22" s="97"/>
      <c r="Z22" s="97"/>
      <c r="AA22" s="103" t="s">
        <v>37</v>
      </c>
      <c r="AB22" s="97"/>
      <c r="AC22" s="97"/>
      <c r="AD22" s="97"/>
      <c r="AE22" s="97"/>
      <c r="AF22" s="103" t="s">
        <v>38</v>
      </c>
      <c r="AG22" s="97"/>
      <c r="AH22" s="97"/>
      <c r="AI22" s="72" t="s">
        <v>173</v>
      </c>
      <c r="AJ22" s="107" t="s">
        <v>249</v>
      </c>
      <c r="AK22" s="97"/>
      <c r="AL22" s="97"/>
      <c r="AM22" s="97"/>
      <c r="AN22" s="97"/>
      <c r="AO22" s="97"/>
      <c r="AP22" s="73">
        <v>1063802783</v>
      </c>
      <c r="AQ22" s="73">
        <v>1063802783</v>
      </c>
      <c r="AR22" s="74">
        <v>0</v>
      </c>
      <c r="AS22" s="115">
        <v>0</v>
      </c>
      <c r="AT22" s="97"/>
      <c r="AU22" s="117">
        <v>858331709</v>
      </c>
      <c r="AV22" s="97"/>
      <c r="AW22" s="73">
        <v>205471074</v>
      </c>
      <c r="AX22" s="73">
        <v>24511805</v>
      </c>
      <c r="AY22" s="73">
        <v>833819904</v>
      </c>
      <c r="AZ22" s="73">
        <v>24511805</v>
      </c>
      <c r="BA22" s="74">
        <v>0</v>
      </c>
      <c r="BB22" s="73">
        <v>24511805</v>
      </c>
      <c r="BC22" s="74">
        <v>0</v>
      </c>
      <c r="BD22" s="74">
        <v>0</v>
      </c>
    </row>
    <row r="23" spans="1:56" x14ac:dyDescent="0.25">
      <c r="A23" s="103" t="s">
        <v>290</v>
      </c>
      <c r="B23" s="97"/>
      <c r="C23" s="103" t="s">
        <v>297</v>
      </c>
      <c r="D23" s="97"/>
      <c r="E23" s="103" t="s">
        <v>294</v>
      </c>
      <c r="F23" s="97"/>
      <c r="G23" s="103" t="s">
        <v>299</v>
      </c>
      <c r="H23" s="97"/>
      <c r="I23" s="103" t="s">
        <v>301</v>
      </c>
      <c r="J23" s="97"/>
      <c r="K23" s="97"/>
      <c r="L23" s="103" t="s">
        <v>308</v>
      </c>
      <c r="M23" s="97"/>
      <c r="N23" s="97"/>
      <c r="O23" s="103"/>
      <c r="P23" s="97"/>
      <c r="Q23" s="103"/>
      <c r="R23" s="97"/>
      <c r="S23" s="108" t="s">
        <v>309</v>
      </c>
      <c r="T23" s="97"/>
      <c r="U23" s="97"/>
      <c r="V23" s="97"/>
      <c r="W23" s="97"/>
      <c r="X23" s="97"/>
      <c r="Y23" s="97"/>
      <c r="Z23" s="97"/>
      <c r="AA23" s="103" t="s">
        <v>37</v>
      </c>
      <c r="AB23" s="97"/>
      <c r="AC23" s="97"/>
      <c r="AD23" s="97"/>
      <c r="AE23" s="97"/>
      <c r="AF23" s="103" t="s">
        <v>38</v>
      </c>
      <c r="AG23" s="97"/>
      <c r="AH23" s="97"/>
      <c r="AI23" s="72" t="s">
        <v>173</v>
      </c>
      <c r="AJ23" s="107" t="s">
        <v>249</v>
      </c>
      <c r="AK23" s="97"/>
      <c r="AL23" s="97"/>
      <c r="AM23" s="97"/>
      <c r="AN23" s="97"/>
      <c r="AO23" s="97"/>
      <c r="AP23" s="73">
        <v>1063802783</v>
      </c>
      <c r="AQ23" s="73">
        <v>1063802783</v>
      </c>
      <c r="AR23" s="74">
        <v>0</v>
      </c>
      <c r="AS23" s="115">
        <v>0</v>
      </c>
      <c r="AT23" s="97"/>
      <c r="AU23" s="117">
        <v>858331709</v>
      </c>
      <c r="AV23" s="97"/>
      <c r="AW23" s="73">
        <v>205471074</v>
      </c>
      <c r="AX23" s="73">
        <v>24511805</v>
      </c>
      <c r="AY23" s="73">
        <v>833819904</v>
      </c>
      <c r="AZ23" s="73">
        <v>24511805</v>
      </c>
      <c r="BA23" s="74">
        <v>0</v>
      </c>
      <c r="BB23" s="73">
        <v>24511805</v>
      </c>
      <c r="BC23" s="74">
        <v>0</v>
      </c>
      <c r="BD23" s="74">
        <v>0</v>
      </c>
    </row>
    <row r="24" spans="1:56" x14ac:dyDescent="0.25">
      <c r="A24" s="104" t="s">
        <v>290</v>
      </c>
      <c r="B24" s="97"/>
      <c r="C24" s="104" t="s">
        <v>297</v>
      </c>
      <c r="D24" s="97"/>
      <c r="E24" s="104" t="s">
        <v>294</v>
      </c>
      <c r="F24" s="97"/>
      <c r="G24" s="104" t="s">
        <v>299</v>
      </c>
      <c r="H24" s="97"/>
      <c r="I24" s="104" t="s">
        <v>301</v>
      </c>
      <c r="J24" s="97"/>
      <c r="K24" s="97"/>
      <c r="L24" s="104" t="s">
        <v>308</v>
      </c>
      <c r="M24" s="97"/>
      <c r="N24" s="97"/>
      <c r="O24" s="104" t="s">
        <v>43</v>
      </c>
      <c r="P24" s="97"/>
      <c r="Q24" s="104"/>
      <c r="R24" s="97"/>
      <c r="S24" s="109" t="s">
        <v>206</v>
      </c>
      <c r="T24" s="97"/>
      <c r="U24" s="97"/>
      <c r="V24" s="97"/>
      <c r="W24" s="97"/>
      <c r="X24" s="97"/>
      <c r="Y24" s="97"/>
      <c r="Z24" s="97"/>
      <c r="AA24" s="104" t="s">
        <v>37</v>
      </c>
      <c r="AB24" s="97"/>
      <c r="AC24" s="97"/>
      <c r="AD24" s="97"/>
      <c r="AE24" s="97"/>
      <c r="AF24" s="104" t="s">
        <v>38</v>
      </c>
      <c r="AG24" s="97"/>
      <c r="AH24" s="97"/>
      <c r="AI24" s="75" t="s">
        <v>173</v>
      </c>
      <c r="AJ24" s="111" t="s">
        <v>249</v>
      </c>
      <c r="AK24" s="97"/>
      <c r="AL24" s="97"/>
      <c r="AM24" s="97"/>
      <c r="AN24" s="97"/>
      <c r="AO24" s="97"/>
      <c r="AP24" s="76">
        <v>1063802783</v>
      </c>
      <c r="AQ24" s="76">
        <v>1063802783</v>
      </c>
      <c r="AR24" s="77">
        <v>0</v>
      </c>
      <c r="AS24" s="116">
        <v>0</v>
      </c>
      <c r="AT24" s="97"/>
      <c r="AU24" s="118">
        <v>858331709</v>
      </c>
      <c r="AV24" s="97"/>
      <c r="AW24" s="76">
        <v>205471074</v>
      </c>
      <c r="AX24" s="76">
        <v>24511805</v>
      </c>
      <c r="AY24" s="76">
        <v>833819904</v>
      </c>
      <c r="AZ24" s="76">
        <v>24511805</v>
      </c>
      <c r="BA24" s="77">
        <v>0</v>
      </c>
      <c r="BB24" s="76">
        <v>24511805</v>
      </c>
      <c r="BC24" s="77">
        <v>0</v>
      </c>
      <c r="BD24" s="77">
        <v>0</v>
      </c>
    </row>
    <row r="25" spans="1:56" x14ac:dyDescent="0.25">
      <c r="A25" s="61" t="s">
        <v>33</v>
      </c>
      <c r="B25" s="61" t="s">
        <v>33</v>
      </c>
      <c r="C25" s="61" t="s">
        <v>33</v>
      </c>
      <c r="D25" s="61" t="s">
        <v>33</v>
      </c>
      <c r="E25" s="61" t="s">
        <v>33</v>
      </c>
      <c r="F25" s="61" t="s">
        <v>33</v>
      </c>
      <c r="G25" s="61" t="s">
        <v>33</v>
      </c>
      <c r="H25" s="61" t="s">
        <v>33</v>
      </c>
      <c r="I25" s="61" t="s">
        <v>33</v>
      </c>
      <c r="J25" s="99" t="s">
        <v>33</v>
      </c>
      <c r="K25" s="97"/>
      <c r="L25" s="99" t="s">
        <v>33</v>
      </c>
      <c r="M25" s="97"/>
      <c r="N25" s="61" t="s">
        <v>33</v>
      </c>
      <c r="O25" s="61" t="s">
        <v>33</v>
      </c>
      <c r="P25" s="61" t="s">
        <v>33</v>
      </c>
      <c r="Q25" s="61" t="s">
        <v>33</v>
      </c>
      <c r="R25" s="61" t="s">
        <v>33</v>
      </c>
      <c r="S25" s="61" t="s">
        <v>33</v>
      </c>
      <c r="T25" s="61" t="s">
        <v>33</v>
      </c>
      <c r="U25" s="61" t="s">
        <v>33</v>
      </c>
      <c r="V25" s="61" t="s">
        <v>33</v>
      </c>
      <c r="W25" s="61" t="s">
        <v>33</v>
      </c>
      <c r="X25" s="61" t="s">
        <v>33</v>
      </c>
      <c r="Y25" s="61" t="s">
        <v>33</v>
      </c>
      <c r="Z25" s="61" t="s">
        <v>33</v>
      </c>
      <c r="AA25" s="99" t="s">
        <v>33</v>
      </c>
      <c r="AB25" s="97"/>
      <c r="AC25" s="99" t="s">
        <v>33</v>
      </c>
      <c r="AD25" s="97"/>
      <c r="AE25" s="61" t="s">
        <v>33</v>
      </c>
      <c r="AF25" s="61" t="s">
        <v>33</v>
      </c>
      <c r="AG25" s="61" t="s">
        <v>33</v>
      </c>
      <c r="AH25" s="61" t="s">
        <v>33</v>
      </c>
      <c r="AI25" s="61" t="s">
        <v>33</v>
      </c>
      <c r="AJ25" s="61" t="s">
        <v>33</v>
      </c>
      <c r="AK25" s="61" t="s">
        <v>33</v>
      </c>
      <c r="AL25" s="61" t="s">
        <v>33</v>
      </c>
      <c r="AM25" s="99" t="s">
        <v>33</v>
      </c>
      <c r="AN25" s="97"/>
      <c r="AO25" s="97"/>
      <c r="AP25" s="61" t="s">
        <v>33</v>
      </c>
      <c r="AQ25" s="61" t="s">
        <v>33</v>
      </c>
      <c r="AR25" s="61" t="s">
        <v>33</v>
      </c>
      <c r="AS25" s="99" t="s">
        <v>33</v>
      </c>
      <c r="AT25" s="97"/>
      <c r="AU25" s="99" t="s">
        <v>33</v>
      </c>
      <c r="AV25" s="97"/>
      <c r="AW25" s="61" t="s">
        <v>33</v>
      </c>
      <c r="AX25" s="61" t="s">
        <v>33</v>
      </c>
      <c r="AY25" s="61" t="s">
        <v>33</v>
      </c>
      <c r="AZ25" s="61" t="s">
        <v>33</v>
      </c>
      <c r="BA25" s="61" t="s">
        <v>33</v>
      </c>
      <c r="BB25" s="61" t="s">
        <v>33</v>
      </c>
      <c r="BC25" s="61" t="s">
        <v>33</v>
      </c>
      <c r="BD25" s="61" t="s">
        <v>33</v>
      </c>
    </row>
    <row r="26" spans="1:56" x14ac:dyDescent="0.25">
      <c r="A26" s="105" t="s">
        <v>226</v>
      </c>
      <c r="B26" s="95"/>
      <c r="C26" s="95"/>
      <c r="D26" s="95"/>
      <c r="E26" s="95"/>
      <c r="F26" s="95"/>
      <c r="G26" s="94"/>
      <c r="H26" s="106" t="s">
        <v>227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4"/>
      <c r="AP26" s="61" t="s">
        <v>33</v>
      </c>
      <c r="AQ26" s="61" t="s">
        <v>33</v>
      </c>
      <c r="AR26" s="61" t="s">
        <v>33</v>
      </c>
      <c r="AS26" s="99" t="s">
        <v>33</v>
      </c>
      <c r="AT26" s="97"/>
      <c r="AU26" s="99" t="s">
        <v>33</v>
      </c>
      <c r="AV26" s="97"/>
      <c r="AW26" s="61" t="s">
        <v>33</v>
      </c>
      <c r="AX26" s="61" t="s">
        <v>33</v>
      </c>
      <c r="AY26" s="61" t="s">
        <v>33</v>
      </c>
      <c r="AZ26" s="61" t="s">
        <v>33</v>
      </c>
      <c r="BA26" s="61" t="s">
        <v>33</v>
      </c>
      <c r="BB26" s="61" t="s">
        <v>33</v>
      </c>
      <c r="BC26" s="61" t="s">
        <v>33</v>
      </c>
      <c r="BD26" s="61" t="s">
        <v>33</v>
      </c>
    </row>
    <row r="27" spans="1:56" ht="45" x14ac:dyDescent="0.25">
      <c r="A27" s="110" t="s">
        <v>228</v>
      </c>
      <c r="B27" s="94"/>
      <c r="C27" s="119" t="s">
        <v>229</v>
      </c>
      <c r="D27" s="94"/>
      <c r="E27" s="110" t="s">
        <v>230</v>
      </c>
      <c r="F27" s="94"/>
      <c r="G27" s="110" t="s">
        <v>231</v>
      </c>
      <c r="H27" s="94"/>
      <c r="I27" s="110" t="s">
        <v>232</v>
      </c>
      <c r="J27" s="95"/>
      <c r="K27" s="94"/>
      <c r="L27" s="110" t="s">
        <v>233</v>
      </c>
      <c r="M27" s="95"/>
      <c r="N27" s="94"/>
      <c r="O27" s="110" t="s">
        <v>234</v>
      </c>
      <c r="P27" s="94"/>
      <c r="Q27" s="110" t="s">
        <v>235</v>
      </c>
      <c r="R27" s="94"/>
      <c r="S27" s="110" t="s">
        <v>236</v>
      </c>
      <c r="T27" s="95"/>
      <c r="U27" s="95"/>
      <c r="V27" s="95"/>
      <c r="W27" s="95"/>
      <c r="X27" s="95"/>
      <c r="Y27" s="95"/>
      <c r="Z27" s="94"/>
      <c r="AA27" s="110" t="s">
        <v>10</v>
      </c>
      <c r="AB27" s="95"/>
      <c r="AC27" s="95"/>
      <c r="AD27" s="95"/>
      <c r="AE27" s="94"/>
      <c r="AF27" s="110" t="s">
        <v>11</v>
      </c>
      <c r="AG27" s="95"/>
      <c r="AH27" s="94"/>
      <c r="AI27" s="71" t="s">
        <v>237</v>
      </c>
      <c r="AJ27" s="110" t="s">
        <v>9</v>
      </c>
      <c r="AK27" s="95"/>
      <c r="AL27" s="95"/>
      <c r="AM27" s="95"/>
      <c r="AN27" s="95"/>
      <c r="AO27" s="94"/>
      <c r="AP27" s="71" t="s">
        <v>446</v>
      </c>
      <c r="AQ27" s="71" t="s">
        <v>447</v>
      </c>
      <c r="AR27" s="71" t="s">
        <v>448</v>
      </c>
      <c r="AS27" s="110" t="s">
        <v>449</v>
      </c>
      <c r="AT27" s="94"/>
      <c r="AU27" s="110" t="s">
        <v>238</v>
      </c>
      <c r="AV27" s="94"/>
      <c r="AW27" s="71" t="s">
        <v>450</v>
      </c>
      <c r="AX27" s="71" t="s">
        <v>239</v>
      </c>
      <c r="AY27" s="71" t="s">
        <v>240</v>
      </c>
      <c r="AZ27" s="71" t="s">
        <v>241</v>
      </c>
      <c r="BA27" s="71" t="s">
        <v>242</v>
      </c>
      <c r="BB27" s="71" t="s">
        <v>243</v>
      </c>
      <c r="BC27" s="71" t="s">
        <v>244</v>
      </c>
      <c r="BD27" s="71" t="s">
        <v>245</v>
      </c>
    </row>
    <row r="28" spans="1:56" x14ac:dyDescent="0.25">
      <c r="A28" s="103" t="s">
        <v>246</v>
      </c>
      <c r="B28" s="97"/>
      <c r="C28" s="103"/>
      <c r="D28" s="97"/>
      <c r="E28" s="103"/>
      <c r="F28" s="97"/>
      <c r="G28" s="103"/>
      <c r="H28" s="97"/>
      <c r="I28" s="103"/>
      <c r="J28" s="97"/>
      <c r="K28" s="97"/>
      <c r="L28" s="103"/>
      <c r="M28" s="97"/>
      <c r="N28" s="97"/>
      <c r="O28" s="103"/>
      <c r="P28" s="97"/>
      <c r="Q28" s="103"/>
      <c r="R28" s="97"/>
      <c r="S28" s="108" t="s">
        <v>247</v>
      </c>
      <c r="T28" s="97"/>
      <c r="U28" s="97"/>
      <c r="V28" s="97"/>
      <c r="W28" s="97"/>
      <c r="X28" s="97"/>
      <c r="Y28" s="97"/>
      <c r="Z28" s="97"/>
      <c r="AA28" s="103" t="s">
        <v>37</v>
      </c>
      <c r="AB28" s="97"/>
      <c r="AC28" s="97"/>
      <c r="AD28" s="97"/>
      <c r="AE28" s="97"/>
      <c r="AF28" s="103" t="s">
        <v>38</v>
      </c>
      <c r="AG28" s="97"/>
      <c r="AH28" s="97"/>
      <c r="AI28" s="72" t="s">
        <v>36</v>
      </c>
      <c r="AJ28" s="107" t="s">
        <v>248</v>
      </c>
      <c r="AK28" s="97"/>
      <c r="AL28" s="97"/>
      <c r="AM28" s="97"/>
      <c r="AN28" s="97"/>
      <c r="AO28" s="97"/>
      <c r="AP28" s="73">
        <v>62982122562</v>
      </c>
      <c r="AQ28" s="73">
        <v>62976294257.5</v>
      </c>
      <c r="AR28" s="73">
        <v>5828304.5</v>
      </c>
      <c r="AS28" s="115">
        <v>0</v>
      </c>
      <c r="AT28" s="97"/>
      <c r="AU28" s="117">
        <v>15207123858.809999</v>
      </c>
      <c r="AV28" s="97"/>
      <c r="AW28" s="73">
        <v>47769170398.690002</v>
      </c>
      <c r="AX28" s="73">
        <v>7502192465.8299999</v>
      </c>
      <c r="AY28" s="73">
        <v>7704931392.9799995</v>
      </c>
      <c r="AZ28" s="73">
        <v>7502192465.8299999</v>
      </c>
      <c r="BA28" s="74">
        <v>0</v>
      </c>
      <c r="BB28" s="73">
        <v>7502192465.8299999</v>
      </c>
      <c r="BC28" s="74">
        <v>0</v>
      </c>
      <c r="BD28" s="73">
        <v>1656897</v>
      </c>
    </row>
    <row r="29" spans="1:56" x14ac:dyDescent="0.25">
      <c r="A29" s="103" t="s">
        <v>246</v>
      </c>
      <c r="B29" s="97"/>
      <c r="C29" s="103"/>
      <c r="D29" s="97"/>
      <c r="E29" s="103"/>
      <c r="F29" s="97"/>
      <c r="G29" s="103"/>
      <c r="H29" s="97"/>
      <c r="I29" s="103"/>
      <c r="J29" s="97"/>
      <c r="K29" s="97"/>
      <c r="L29" s="103"/>
      <c r="M29" s="97"/>
      <c r="N29" s="97"/>
      <c r="O29" s="103"/>
      <c r="P29" s="97"/>
      <c r="Q29" s="103"/>
      <c r="R29" s="97"/>
      <c r="S29" s="108" t="s">
        <v>247</v>
      </c>
      <c r="T29" s="97"/>
      <c r="U29" s="97"/>
      <c r="V29" s="97"/>
      <c r="W29" s="97"/>
      <c r="X29" s="97"/>
      <c r="Y29" s="97"/>
      <c r="Z29" s="97"/>
      <c r="AA29" s="103" t="s">
        <v>37</v>
      </c>
      <c r="AB29" s="97"/>
      <c r="AC29" s="97"/>
      <c r="AD29" s="97"/>
      <c r="AE29" s="97"/>
      <c r="AF29" s="103" t="s">
        <v>174</v>
      </c>
      <c r="AG29" s="97"/>
      <c r="AH29" s="97"/>
      <c r="AI29" s="72" t="s">
        <v>173</v>
      </c>
      <c r="AJ29" s="107" t="s">
        <v>249</v>
      </c>
      <c r="AK29" s="97"/>
      <c r="AL29" s="97"/>
      <c r="AM29" s="97"/>
      <c r="AN29" s="97"/>
      <c r="AO29" s="97"/>
      <c r="AP29" s="73">
        <v>260000000</v>
      </c>
      <c r="AQ29" s="73">
        <v>260000000</v>
      </c>
      <c r="AR29" s="74">
        <v>0</v>
      </c>
      <c r="AS29" s="115">
        <v>0</v>
      </c>
      <c r="AT29" s="97"/>
      <c r="AU29" s="115">
        <v>0</v>
      </c>
      <c r="AV29" s="97"/>
      <c r="AW29" s="73">
        <v>260000000</v>
      </c>
      <c r="AX29" s="74">
        <v>0</v>
      </c>
      <c r="AY29" s="74">
        <v>0</v>
      </c>
      <c r="AZ29" s="74">
        <v>0</v>
      </c>
      <c r="BA29" s="74">
        <v>0</v>
      </c>
      <c r="BB29" s="74">
        <v>0</v>
      </c>
      <c r="BC29" s="74">
        <v>0</v>
      </c>
      <c r="BD29" s="74">
        <v>0</v>
      </c>
    </row>
    <row r="30" spans="1:56" x14ac:dyDescent="0.25">
      <c r="A30" s="103" t="s">
        <v>246</v>
      </c>
      <c r="B30" s="97"/>
      <c r="C30" s="103"/>
      <c r="D30" s="97"/>
      <c r="E30" s="103"/>
      <c r="F30" s="97"/>
      <c r="G30" s="103"/>
      <c r="H30" s="97"/>
      <c r="I30" s="103"/>
      <c r="J30" s="97"/>
      <c r="K30" s="97"/>
      <c r="L30" s="103"/>
      <c r="M30" s="97"/>
      <c r="N30" s="97"/>
      <c r="O30" s="103"/>
      <c r="P30" s="97"/>
      <c r="Q30" s="103"/>
      <c r="R30" s="97"/>
      <c r="S30" s="108" t="s">
        <v>247</v>
      </c>
      <c r="T30" s="97"/>
      <c r="U30" s="97"/>
      <c r="V30" s="97"/>
      <c r="W30" s="97"/>
      <c r="X30" s="97"/>
      <c r="Y30" s="97"/>
      <c r="Z30" s="97"/>
      <c r="AA30" s="103" t="s">
        <v>149</v>
      </c>
      <c r="AB30" s="97"/>
      <c r="AC30" s="97"/>
      <c r="AD30" s="97"/>
      <c r="AE30" s="97"/>
      <c r="AF30" s="103" t="s">
        <v>38</v>
      </c>
      <c r="AG30" s="97"/>
      <c r="AH30" s="97"/>
      <c r="AI30" s="72" t="s">
        <v>148</v>
      </c>
      <c r="AJ30" s="107" t="s">
        <v>318</v>
      </c>
      <c r="AK30" s="97"/>
      <c r="AL30" s="97"/>
      <c r="AM30" s="97"/>
      <c r="AN30" s="97"/>
      <c r="AO30" s="97"/>
      <c r="AP30" s="73">
        <v>189450000</v>
      </c>
      <c r="AQ30" s="73">
        <v>189450000</v>
      </c>
      <c r="AR30" s="74">
        <v>0</v>
      </c>
      <c r="AS30" s="115">
        <v>0</v>
      </c>
      <c r="AT30" s="97"/>
      <c r="AU30" s="115">
        <v>0</v>
      </c>
      <c r="AV30" s="97"/>
      <c r="AW30" s="73">
        <v>189450000</v>
      </c>
      <c r="AX30" s="74">
        <v>0</v>
      </c>
      <c r="AY30" s="74">
        <v>0</v>
      </c>
      <c r="AZ30" s="74">
        <v>0</v>
      </c>
      <c r="BA30" s="74">
        <v>0</v>
      </c>
      <c r="BB30" s="74">
        <v>0</v>
      </c>
      <c r="BC30" s="74">
        <v>0</v>
      </c>
      <c r="BD30" s="74">
        <v>0</v>
      </c>
    </row>
    <row r="31" spans="1:56" x14ac:dyDescent="0.25">
      <c r="A31" s="103" t="s">
        <v>246</v>
      </c>
      <c r="B31" s="97"/>
      <c r="C31" s="103" t="s">
        <v>207</v>
      </c>
      <c r="D31" s="97"/>
      <c r="E31" s="103"/>
      <c r="F31" s="97"/>
      <c r="G31" s="103"/>
      <c r="H31" s="97"/>
      <c r="I31" s="103"/>
      <c r="J31" s="97"/>
      <c r="K31" s="97"/>
      <c r="L31" s="103"/>
      <c r="M31" s="97"/>
      <c r="N31" s="97"/>
      <c r="O31" s="103"/>
      <c r="P31" s="97"/>
      <c r="Q31" s="103"/>
      <c r="R31" s="97"/>
      <c r="S31" s="108" t="s">
        <v>250</v>
      </c>
      <c r="T31" s="97"/>
      <c r="U31" s="97"/>
      <c r="V31" s="97"/>
      <c r="W31" s="97"/>
      <c r="X31" s="97"/>
      <c r="Y31" s="97"/>
      <c r="Z31" s="97"/>
      <c r="AA31" s="103" t="s">
        <v>37</v>
      </c>
      <c r="AB31" s="97"/>
      <c r="AC31" s="97"/>
      <c r="AD31" s="97"/>
      <c r="AE31" s="97"/>
      <c r="AF31" s="103" t="s">
        <v>38</v>
      </c>
      <c r="AG31" s="97"/>
      <c r="AH31" s="97"/>
      <c r="AI31" s="72" t="s">
        <v>36</v>
      </c>
      <c r="AJ31" s="107" t="s">
        <v>248</v>
      </c>
      <c r="AK31" s="97"/>
      <c r="AL31" s="97"/>
      <c r="AM31" s="97"/>
      <c r="AN31" s="97"/>
      <c r="AO31" s="97"/>
      <c r="AP31" s="73">
        <v>42753900000</v>
      </c>
      <c r="AQ31" s="73">
        <v>42753900000</v>
      </c>
      <c r="AR31" s="74">
        <v>0</v>
      </c>
      <c r="AS31" s="115">
        <v>0</v>
      </c>
      <c r="AT31" s="97"/>
      <c r="AU31" s="117">
        <v>5803397246</v>
      </c>
      <c r="AV31" s="97"/>
      <c r="AW31" s="73">
        <v>36950502754</v>
      </c>
      <c r="AX31" s="73">
        <v>5739781295</v>
      </c>
      <c r="AY31" s="73">
        <v>63615951</v>
      </c>
      <c r="AZ31" s="73">
        <v>5739781295</v>
      </c>
      <c r="BA31" s="74">
        <v>0</v>
      </c>
      <c r="BB31" s="73">
        <v>5739781295</v>
      </c>
      <c r="BC31" s="74">
        <v>0</v>
      </c>
      <c r="BD31" s="73">
        <v>1656897</v>
      </c>
    </row>
    <row r="32" spans="1:56" x14ac:dyDescent="0.25">
      <c r="A32" s="103" t="s">
        <v>246</v>
      </c>
      <c r="B32" s="97"/>
      <c r="C32" s="103" t="s">
        <v>207</v>
      </c>
      <c r="D32" s="97"/>
      <c r="E32" s="103" t="s">
        <v>207</v>
      </c>
      <c r="F32" s="97"/>
      <c r="G32" s="103"/>
      <c r="H32" s="97"/>
      <c r="I32" s="103"/>
      <c r="J32" s="97"/>
      <c r="K32" s="97"/>
      <c r="L32" s="103"/>
      <c r="M32" s="97"/>
      <c r="N32" s="97"/>
      <c r="O32" s="103"/>
      <c r="P32" s="97"/>
      <c r="Q32" s="103"/>
      <c r="R32" s="97"/>
      <c r="S32" s="108" t="s">
        <v>251</v>
      </c>
      <c r="T32" s="97"/>
      <c r="U32" s="97"/>
      <c r="V32" s="97"/>
      <c r="W32" s="97"/>
      <c r="X32" s="97"/>
      <c r="Y32" s="97"/>
      <c r="Z32" s="97"/>
      <c r="AA32" s="103" t="s">
        <v>37</v>
      </c>
      <c r="AB32" s="97"/>
      <c r="AC32" s="97"/>
      <c r="AD32" s="97"/>
      <c r="AE32" s="97"/>
      <c r="AF32" s="103" t="s">
        <v>38</v>
      </c>
      <c r="AG32" s="97"/>
      <c r="AH32" s="97"/>
      <c r="AI32" s="72" t="s">
        <v>36</v>
      </c>
      <c r="AJ32" s="107" t="s">
        <v>248</v>
      </c>
      <c r="AK32" s="97"/>
      <c r="AL32" s="97"/>
      <c r="AM32" s="97"/>
      <c r="AN32" s="97"/>
      <c r="AO32" s="97"/>
      <c r="AP32" s="73">
        <v>42753900000</v>
      </c>
      <c r="AQ32" s="73">
        <v>42753900000</v>
      </c>
      <c r="AR32" s="74">
        <v>0</v>
      </c>
      <c r="AS32" s="115">
        <v>0</v>
      </c>
      <c r="AT32" s="97"/>
      <c r="AU32" s="117">
        <v>5803397246</v>
      </c>
      <c r="AV32" s="97"/>
      <c r="AW32" s="73">
        <v>36950502754</v>
      </c>
      <c r="AX32" s="73">
        <v>5739781295</v>
      </c>
      <c r="AY32" s="73">
        <v>63615951</v>
      </c>
      <c r="AZ32" s="73">
        <v>5739781295</v>
      </c>
      <c r="BA32" s="74">
        <v>0</v>
      </c>
      <c r="BB32" s="73">
        <v>5739781295</v>
      </c>
      <c r="BC32" s="74">
        <v>0</v>
      </c>
      <c r="BD32" s="73">
        <v>1656897</v>
      </c>
    </row>
    <row r="33" spans="1:56" x14ac:dyDescent="0.25">
      <c r="A33" s="103" t="s">
        <v>246</v>
      </c>
      <c r="B33" s="97"/>
      <c r="C33" s="103" t="s">
        <v>207</v>
      </c>
      <c r="D33" s="97"/>
      <c r="E33" s="103" t="s">
        <v>207</v>
      </c>
      <c r="F33" s="97"/>
      <c r="G33" s="103" t="s">
        <v>207</v>
      </c>
      <c r="H33" s="97"/>
      <c r="I33" s="103"/>
      <c r="J33" s="97"/>
      <c r="K33" s="97"/>
      <c r="L33" s="103"/>
      <c r="M33" s="97"/>
      <c r="N33" s="97"/>
      <c r="O33" s="103"/>
      <c r="P33" s="97"/>
      <c r="Q33" s="103"/>
      <c r="R33" s="97"/>
      <c r="S33" s="108" t="s">
        <v>35</v>
      </c>
      <c r="T33" s="97"/>
      <c r="U33" s="97"/>
      <c r="V33" s="97"/>
      <c r="W33" s="97"/>
      <c r="X33" s="97"/>
      <c r="Y33" s="97"/>
      <c r="Z33" s="97"/>
      <c r="AA33" s="103" t="s">
        <v>37</v>
      </c>
      <c r="AB33" s="97"/>
      <c r="AC33" s="97"/>
      <c r="AD33" s="97"/>
      <c r="AE33" s="97"/>
      <c r="AF33" s="103" t="s">
        <v>38</v>
      </c>
      <c r="AG33" s="97"/>
      <c r="AH33" s="97"/>
      <c r="AI33" s="72" t="s">
        <v>36</v>
      </c>
      <c r="AJ33" s="107" t="s">
        <v>248</v>
      </c>
      <c r="AK33" s="97"/>
      <c r="AL33" s="97"/>
      <c r="AM33" s="97"/>
      <c r="AN33" s="97"/>
      <c r="AO33" s="97"/>
      <c r="AP33" s="73">
        <v>27697300000</v>
      </c>
      <c r="AQ33" s="73">
        <v>27697300000</v>
      </c>
      <c r="AR33" s="74">
        <v>0</v>
      </c>
      <c r="AS33" s="115">
        <v>0</v>
      </c>
      <c r="AT33" s="97"/>
      <c r="AU33" s="117">
        <v>3656691886</v>
      </c>
      <c r="AV33" s="97"/>
      <c r="AW33" s="73">
        <v>24040608114</v>
      </c>
      <c r="AX33" s="73">
        <v>3656691886</v>
      </c>
      <c r="AY33" s="74">
        <v>0</v>
      </c>
      <c r="AZ33" s="73">
        <v>3656691886</v>
      </c>
      <c r="BA33" s="74">
        <v>0</v>
      </c>
      <c r="BB33" s="73">
        <v>3656691886</v>
      </c>
      <c r="BC33" s="74">
        <v>0</v>
      </c>
      <c r="BD33" s="74">
        <v>0</v>
      </c>
    </row>
    <row r="34" spans="1:56" x14ac:dyDescent="0.25">
      <c r="A34" s="103" t="s">
        <v>246</v>
      </c>
      <c r="B34" s="97"/>
      <c r="C34" s="103" t="s">
        <v>207</v>
      </c>
      <c r="D34" s="97"/>
      <c r="E34" s="103" t="s">
        <v>207</v>
      </c>
      <c r="F34" s="97"/>
      <c r="G34" s="103" t="s">
        <v>207</v>
      </c>
      <c r="H34" s="97"/>
      <c r="I34" s="103" t="s">
        <v>252</v>
      </c>
      <c r="J34" s="97"/>
      <c r="K34" s="97"/>
      <c r="L34" s="103"/>
      <c r="M34" s="97"/>
      <c r="N34" s="97"/>
      <c r="O34" s="103"/>
      <c r="P34" s="97"/>
      <c r="Q34" s="103"/>
      <c r="R34" s="97"/>
      <c r="S34" s="108" t="s">
        <v>253</v>
      </c>
      <c r="T34" s="97"/>
      <c r="U34" s="97"/>
      <c r="V34" s="97"/>
      <c r="W34" s="97"/>
      <c r="X34" s="97"/>
      <c r="Y34" s="97"/>
      <c r="Z34" s="97"/>
      <c r="AA34" s="103" t="s">
        <v>37</v>
      </c>
      <c r="AB34" s="97"/>
      <c r="AC34" s="97"/>
      <c r="AD34" s="97"/>
      <c r="AE34" s="97"/>
      <c r="AF34" s="103" t="s">
        <v>38</v>
      </c>
      <c r="AG34" s="97"/>
      <c r="AH34" s="97"/>
      <c r="AI34" s="72" t="s">
        <v>36</v>
      </c>
      <c r="AJ34" s="107" t="s">
        <v>248</v>
      </c>
      <c r="AK34" s="97"/>
      <c r="AL34" s="97"/>
      <c r="AM34" s="97"/>
      <c r="AN34" s="97"/>
      <c r="AO34" s="97"/>
      <c r="AP34" s="73">
        <v>26878427530</v>
      </c>
      <c r="AQ34" s="73">
        <v>26878427530</v>
      </c>
      <c r="AR34" s="74">
        <v>0</v>
      </c>
      <c r="AS34" s="115">
        <v>0</v>
      </c>
      <c r="AT34" s="97"/>
      <c r="AU34" s="117">
        <v>3656691886</v>
      </c>
      <c r="AV34" s="97"/>
      <c r="AW34" s="73">
        <v>23221735644</v>
      </c>
      <c r="AX34" s="73">
        <v>3656691886</v>
      </c>
      <c r="AY34" s="74">
        <v>0</v>
      </c>
      <c r="AZ34" s="73">
        <v>3656691886</v>
      </c>
      <c r="BA34" s="74">
        <v>0</v>
      </c>
      <c r="BB34" s="73">
        <v>3656691886</v>
      </c>
      <c r="BC34" s="74">
        <v>0</v>
      </c>
      <c r="BD34" s="74">
        <v>0</v>
      </c>
    </row>
    <row r="35" spans="1:56" x14ac:dyDescent="0.25">
      <c r="A35" s="104" t="s">
        <v>246</v>
      </c>
      <c r="B35" s="97"/>
      <c r="C35" s="104" t="s">
        <v>207</v>
      </c>
      <c r="D35" s="97"/>
      <c r="E35" s="104" t="s">
        <v>207</v>
      </c>
      <c r="F35" s="97"/>
      <c r="G35" s="104" t="s">
        <v>207</v>
      </c>
      <c r="H35" s="97"/>
      <c r="I35" s="104" t="s">
        <v>252</v>
      </c>
      <c r="J35" s="97"/>
      <c r="K35" s="97"/>
      <c r="L35" s="104" t="s">
        <v>252</v>
      </c>
      <c r="M35" s="97"/>
      <c r="N35" s="97"/>
      <c r="O35" s="104"/>
      <c r="P35" s="97"/>
      <c r="Q35" s="104"/>
      <c r="R35" s="97"/>
      <c r="S35" s="109" t="s">
        <v>40</v>
      </c>
      <c r="T35" s="97"/>
      <c r="U35" s="97"/>
      <c r="V35" s="97"/>
      <c r="W35" s="97"/>
      <c r="X35" s="97"/>
      <c r="Y35" s="97"/>
      <c r="Z35" s="97"/>
      <c r="AA35" s="104" t="s">
        <v>37</v>
      </c>
      <c r="AB35" s="97"/>
      <c r="AC35" s="97"/>
      <c r="AD35" s="97"/>
      <c r="AE35" s="97"/>
      <c r="AF35" s="104" t="s">
        <v>38</v>
      </c>
      <c r="AG35" s="97"/>
      <c r="AH35" s="97"/>
      <c r="AI35" s="75" t="s">
        <v>36</v>
      </c>
      <c r="AJ35" s="111" t="s">
        <v>248</v>
      </c>
      <c r="AK35" s="97"/>
      <c r="AL35" s="97"/>
      <c r="AM35" s="97"/>
      <c r="AN35" s="97"/>
      <c r="AO35" s="97"/>
      <c r="AP35" s="76">
        <v>19700000000</v>
      </c>
      <c r="AQ35" s="76">
        <v>19700000000</v>
      </c>
      <c r="AR35" s="77">
        <v>0</v>
      </c>
      <c r="AS35" s="116">
        <v>0</v>
      </c>
      <c r="AT35" s="97"/>
      <c r="AU35" s="118">
        <v>3004872736</v>
      </c>
      <c r="AV35" s="97"/>
      <c r="AW35" s="76">
        <v>16695127264</v>
      </c>
      <c r="AX35" s="76">
        <v>3004872736</v>
      </c>
      <c r="AY35" s="77">
        <v>0</v>
      </c>
      <c r="AZ35" s="76">
        <v>3004872736</v>
      </c>
      <c r="BA35" s="77">
        <v>0</v>
      </c>
      <c r="BB35" s="76">
        <v>3004872736</v>
      </c>
      <c r="BC35" s="77">
        <v>0</v>
      </c>
      <c r="BD35" s="77">
        <v>0</v>
      </c>
    </row>
    <row r="36" spans="1:56" x14ac:dyDescent="0.25">
      <c r="A36" s="104" t="s">
        <v>246</v>
      </c>
      <c r="B36" s="97"/>
      <c r="C36" s="104" t="s">
        <v>207</v>
      </c>
      <c r="D36" s="97"/>
      <c r="E36" s="104" t="s">
        <v>207</v>
      </c>
      <c r="F36" s="97"/>
      <c r="G36" s="104" t="s">
        <v>207</v>
      </c>
      <c r="H36" s="97"/>
      <c r="I36" s="104" t="s">
        <v>252</v>
      </c>
      <c r="J36" s="97"/>
      <c r="K36" s="97"/>
      <c r="L36" s="104" t="s">
        <v>254</v>
      </c>
      <c r="M36" s="97"/>
      <c r="N36" s="97"/>
      <c r="O36" s="104"/>
      <c r="P36" s="97"/>
      <c r="Q36" s="104"/>
      <c r="R36" s="97"/>
      <c r="S36" s="109" t="s">
        <v>46</v>
      </c>
      <c r="T36" s="97"/>
      <c r="U36" s="97"/>
      <c r="V36" s="97"/>
      <c r="W36" s="97"/>
      <c r="X36" s="97"/>
      <c r="Y36" s="97"/>
      <c r="Z36" s="97"/>
      <c r="AA36" s="104" t="s">
        <v>37</v>
      </c>
      <c r="AB36" s="97"/>
      <c r="AC36" s="97"/>
      <c r="AD36" s="97"/>
      <c r="AE36" s="97"/>
      <c r="AF36" s="104" t="s">
        <v>38</v>
      </c>
      <c r="AG36" s="97"/>
      <c r="AH36" s="97"/>
      <c r="AI36" s="75" t="s">
        <v>36</v>
      </c>
      <c r="AJ36" s="111" t="s">
        <v>248</v>
      </c>
      <c r="AK36" s="97"/>
      <c r="AL36" s="97"/>
      <c r="AM36" s="97"/>
      <c r="AN36" s="97"/>
      <c r="AO36" s="97"/>
      <c r="AP36" s="76">
        <v>286350000</v>
      </c>
      <c r="AQ36" s="76">
        <v>286350000</v>
      </c>
      <c r="AR36" s="77">
        <v>0</v>
      </c>
      <c r="AS36" s="116">
        <v>0</v>
      </c>
      <c r="AT36" s="97"/>
      <c r="AU36" s="118">
        <v>47418166</v>
      </c>
      <c r="AV36" s="97"/>
      <c r="AW36" s="76">
        <v>238931834</v>
      </c>
      <c r="AX36" s="76">
        <v>47418166</v>
      </c>
      <c r="AY36" s="77">
        <v>0</v>
      </c>
      <c r="AZ36" s="76">
        <v>47418166</v>
      </c>
      <c r="BA36" s="77">
        <v>0</v>
      </c>
      <c r="BB36" s="76">
        <v>47418166</v>
      </c>
      <c r="BC36" s="77">
        <v>0</v>
      </c>
      <c r="BD36" s="77">
        <v>0</v>
      </c>
    </row>
    <row r="37" spans="1:56" x14ac:dyDescent="0.25">
      <c r="A37" s="104" t="s">
        <v>246</v>
      </c>
      <c r="B37" s="97"/>
      <c r="C37" s="104" t="s">
        <v>207</v>
      </c>
      <c r="D37" s="97"/>
      <c r="E37" s="104" t="s">
        <v>207</v>
      </c>
      <c r="F37" s="97"/>
      <c r="G37" s="104" t="s">
        <v>207</v>
      </c>
      <c r="H37" s="97"/>
      <c r="I37" s="104" t="s">
        <v>252</v>
      </c>
      <c r="J37" s="97"/>
      <c r="K37" s="97"/>
      <c r="L37" s="104" t="s">
        <v>255</v>
      </c>
      <c r="M37" s="97"/>
      <c r="N37" s="97"/>
      <c r="O37" s="104"/>
      <c r="P37" s="97"/>
      <c r="Q37" s="104"/>
      <c r="R37" s="97"/>
      <c r="S37" s="109" t="s">
        <v>48</v>
      </c>
      <c r="T37" s="97"/>
      <c r="U37" s="97"/>
      <c r="V37" s="97"/>
      <c r="W37" s="97"/>
      <c r="X37" s="97"/>
      <c r="Y37" s="97"/>
      <c r="Z37" s="97"/>
      <c r="AA37" s="104" t="s">
        <v>37</v>
      </c>
      <c r="AB37" s="97"/>
      <c r="AC37" s="97"/>
      <c r="AD37" s="97"/>
      <c r="AE37" s="97"/>
      <c r="AF37" s="104" t="s">
        <v>38</v>
      </c>
      <c r="AG37" s="97"/>
      <c r="AH37" s="97"/>
      <c r="AI37" s="75" t="s">
        <v>36</v>
      </c>
      <c r="AJ37" s="111" t="s">
        <v>248</v>
      </c>
      <c r="AK37" s="97"/>
      <c r="AL37" s="97"/>
      <c r="AM37" s="97"/>
      <c r="AN37" s="97"/>
      <c r="AO37" s="97"/>
      <c r="AP37" s="76">
        <v>211557000</v>
      </c>
      <c r="AQ37" s="76">
        <v>211557000</v>
      </c>
      <c r="AR37" s="77">
        <v>0</v>
      </c>
      <c r="AS37" s="116">
        <v>0</v>
      </c>
      <c r="AT37" s="97"/>
      <c r="AU37" s="118">
        <v>31954718</v>
      </c>
      <c r="AV37" s="97"/>
      <c r="AW37" s="76">
        <v>179602282</v>
      </c>
      <c r="AX37" s="76">
        <v>31954718</v>
      </c>
      <c r="AY37" s="77">
        <v>0</v>
      </c>
      <c r="AZ37" s="76">
        <v>31954718</v>
      </c>
      <c r="BA37" s="77">
        <v>0</v>
      </c>
      <c r="BB37" s="76">
        <v>31954718</v>
      </c>
      <c r="BC37" s="77">
        <v>0</v>
      </c>
      <c r="BD37" s="77">
        <v>0</v>
      </c>
    </row>
    <row r="38" spans="1:56" x14ac:dyDescent="0.25">
      <c r="A38" s="104" t="s">
        <v>246</v>
      </c>
      <c r="B38" s="97"/>
      <c r="C38" s="104" t="s">
        <v>207</v>
      </c>
      <c r="D38" s="97"/>
      <c r="E38" s="104" t="s">
        <v>207</v>
      </c>
      <c r="F38" s="97"/>
      <c r="G38" s="104" t="s">
        <v>207</v>
      </c>
      <c r="H38" s="97"/>
      <c r="I38" s="104" t="s">
        <v>252</v>
      </c>
      <c r="J38" s="97"/>
      <c r="K38" s="97"/>
      <c r="L38" s="104" t="s">
        <v>256</v>
      </c>
      <c r="M38" s="97"/>
      <c r="N38" s="97"/>
      <c r="O38" s="104"/>
      <c r="P38" s="97"/>
      <c r="Q38" s="104"/>
      <c r="R38" s="97"/>
      <c r="S38" s="109" t="s">
        <v>50</v>
      </c>
      <c r="T38" s="97"/>
      <c r="U38" s="97"/>
      <c r="V38" s="97"/>
      <c r="W38" s="97"/>
      <c r="X38" s="97"/>
      <c r="Y38" s="97"/>
      <c r="Z38" s="97"/>
      <c r="AA38" s="104" t="s">
        <v>37</v>
      </c>
      <c r="AB38" s="97"/>
      <c r="AC38" s="97"/>
      <c r="AD38" s="97"/>
      <c r="AE38" s="97"/>
      <c r="AF38" s="104" t="s">
        <v>38</v>
      </c>
      <c r="AG38" s="97"/>
      <c r="AH38" s="97"/>
      <c r="AI38" s="75" t="s">
        <v>36</v>
      </c>
      <c r="AJ38" s="111" t="s">
        <v>248</v>
      </c>
      <c r="AK38" s="97"/>
      <c r="AL38" s="97"/>
      <c r="AM38" s="97"/>
      <c r="AN38" s="97"/>
      <c r="AO38" s="97"/>
      <c r="AP38" s="76">
        <v>400166600</v>
      </c>
      <c r="AQ38" s="76">
        <v>400166600</v>
      </c>
      <c r="AR38" s="77">
        <v>0</v>
      </c>
      <c r="AS38" s="116">
        <v>0</v>
      </c>
      <c r="AT38" s="97"/>
      <c r="AU38" s="118">
        <v>81669954</v>
      </c>
      <c r="AV38" s="97"/>
      <c r="AW38" s="76">
        <v>318496646</v>
      </c>
      <c r="AX38" s="76">
        <v>81669954</v>
      </c>
      <c r="AY38" s="77">
        <v>0</v>
      </c>
      <c r="AZ38" s="76">
        <v>81669954</v>
      </c>
      <c r="BA38" s="77">
        <v>0</v>
      </c>
      <c r="BB38" s="76">
        <v>81669954</v>
      </c>
      <c r="BC38" s="77">
        <v>0</v>
      </c>
      <c r="BD38" s="77">
        <v>0</v>
      </c>
    </row>
    <row r="39" spans="1:56" x14ac:dyDescent="0.25">
      <c r="A39" s="104" t="s">
        <v>246</v>
      </c>
      <c r="B39" s="97"/>
      <c r="C39" s="104" t="s">
        <v>207</v>
      </c>
      <c r="D39" s="97"/>
      <c r="E39" s="104" t="s">
        <v>207</v>
      </c>
      <c r="F39" s="97"/>
      <c r="G39" s="104" t="s">
        <v>207</v>
      </c>
      <c r="H39" s="97"/>
      <c r="I39" s="104" t="s">
        <v>252</v>
      </c>
      <c r="J39" s="97"/>
      <c r="K39" s="97"/>
      <c r="L39" s="104" t="s">
        <v>257</v>
      </c>
      <c r="M39" s="97"/>
      <c r="N39" s="97"/>
      <c r="O39" s="104"/>
      <c r="P39" s="97"/>
      <c r="Q39" s="104"/>
      <c r="R39" s="97"/>
      <c r="S39" s="109" t="s">
        <v>52</v>
      </c>
      <c r="T39" s="97"/>
      <c r="U39" s="97"/>
      <c r="V39" s="97"/>
      <c r="W39" s="97"/>
      <c r="X39" s="97"/>
      <c r="Y39" s="97"/>
      <c r="Z39" s="97"/>
      <c r="AA39" s="104" t="s">
        <v>37</v>
      </c>
      <c r="AB39" s="97"/>
      <c r="AC39" s="97"/>
      <c r="AD39" s="97"/>
      <c r="AE39" s="97"/>
      <c r="AF39" s="104" t="s">
        <v>38</v>
      </c>
      <c r="AG39" s="97"/>
      <c r="AH39" s="97"/>
      <c r="AI39" s="75" t="s">
        <v>36</v>
      </c>
      <c r="AJ39" s="111" t="s">
        <v>248</v>
      </c>
      <c r="AK39" s="97"/>
      <c r="AL39" s="97"/>
      <c r="AM39" s="97"/>
      <c r="AN39" s="97"/>
      <c r="AO39" s="97"/>
      <c r="AP39" s="76">
        <v>911411613</v>
      </c>
      <c r="AQ39" s="76">
        <v>911411613</v>
      </c>
      <c r="AR39" s="77">
        <v>0</v>
      </c>
      <c r="AS39" s="116">
        <v>0</v>
      </c>
      <c r="AT39" s="97"/>
      <c r="AU39" s="118">
        <v>6913418</v>
      </c>
      <c r="AV39" s="97"/>
      <c r="AW39" s="76">
        <v>904498195</v>
      </c>
      <c r="AX39" s="76">
        <v>6913418</v>
      </c>
      <c r="AY39" s="77">
        <v>0</v>
      </c>
      <c r="AZ39" s="76">
        <v>6913418</v>
      </c>
      <c r="BA39" s="77">
        <v>0</v>
      </c>
      <c r="BB39" s="76">
        <v>6913418</v>
      </c>
      <c r="BC39" s="77">
        <v>0</v>
      </c>
      <c r="BD39" s="77">
        <v>0</v>
      </c>
    </row>
    <row r="40" spans="1:56" x14ac:dyDescent="0.25">
      <c r="A40" s="104" t="s">
        <v>246</v>
      </c>
      <c r="B40" s="97"/>
      <c r="C40" s="104" t="s">
        <v>207</v>
      </c>
      <c r="D40" s="97"/>
      <c r="E40" s="104" t="s">
        <v>207</v>
      </c>
      <c r="F40" s="97"/>
      <c r="G40" s="104" t="s">
        <v>207</v>
      </c>
      <c r="H40" s="97"/>
      <c r="I40" s="104" t="s">
        <v>252</v>
      </c>
      <c r="J40" s="97"/>
      <c r="K40" s="97"/>
      <c r="L40" s="104" t="s">
        <v>258</v>
      </c>
      <c r="M40" s="97"/>
      <c r="N40" s="97"/>
      <c r="O40" s="104"/>
      <c r="P40" s="97"/>
      <c r="Q40" s="104"/>
      <c r="R40" s="97"/>
      <c r="S40" s="109" t="s">
        <v>54</v>
      </c>
      <c r="T40" s="97"/>
      <c r="U40" s="97"/>
      <c r="V40" s="97"/>
      <c r="W40" s="97"/>
      <c r="X40" s="97"/>
      <c r="Y40" s="97"/>
      <c r="Z40" s="97"/>
      <c r="AA40" s="104" t="s">
        <v>37</v>
      </c>
      <c r="AB40" s="97"/>
      <c r="AC40" s="97"/>
      <c r="AD40" s="97"/>
      <c r="AE40" s="97"/>
      <c r="AF40" s="104" t="s">
        <v>38</v>
      </c>
      <c r="AG40" s="97"/>
      <c r="AH40" s="97"/>
      <c r="AI40" s="75" t="s">
        <v>36</v>
      </c>
      <c r="AJ40" s="111" t="s">
        <v>248</v>
      </c>
      <c r="AK40" s="97"/>
      <c r="AL40" s="97"/>
      <c r="AM40" s="97"/>
      <c r="AN40" s="97"/>
      <c r="AO40" s="97"/>
      <c r="AP40" s="76">
        <v>636626627</v>
      </c>
      <c r="AQ40" s="76">
        <v>636626627</v>
      </c>
      <c r="AR40" s="77">
        <v>0</v>
      </c>
      <c r="AS40" s="116">
        <v>0</v>
      </c>
      <c r="AT40" s="97"/>
      <c r="AU40" s="118">
        <v>140612213</v>
      </c>
      <c r="AV40" s="97"/>
      <c r="AW40" s="76">
        <v>496014414</v>
      </c>
      <c r="AX40" s="76">
        <v>140612213</v>
      </c>
      <c r="AY40" s="77">
        <v>0</v>
      </c>
      <c r="AZ40" s="76">
        <v>140612213</v>
      </c>
      <c r="BA40" s="77">
        <v>0</v>
      </c>
      <c r="BB40" s="76">
        <v>140612213</v>
      </c>
      <c r="BC40" s="77">
        <v>0</v>
      </c>
      <c r="BD40" s="77">
        <v>0</v>
      </c>
    </row>
    <row r="41" spans="1:56" x14ac:dyDescent="0.25">
      <c r="A41" s="104" t="s">
        <v>246</v>
      </c>
      <c r="B41" s="97"/>
      <c r="C41" s="104" t="s">
        <v>207</v>
      </c>
      <c r="D41" s="97"/>
      <c r="E41" s="104" t="s">
        <v>207</v>
      </c>
      <c r="F41" s="97"/>
      <c r="G41" s="104" t="s">
        <v>207</v>
      </c>
      <c r="H41" s="97"/>
      <c r="I41" s="104" t="s">
        <v>252</v>
      </c>
      <c r="J41" s="97"/>
      <c r="K41" s="97"/>
      <c r="L41" s="104" t="s">
        <v>259</v>
      </c>
      <c r="M41" s="97"/>
      <c r="N41" s="97"/>
      <c r="O41" s="104"/>
      <c r="P41" s="97"/>
      <c r="Q41" s="104"/>
      <c r="R41" s="97"/>
      <c r="S41" s="109" t="s">
        <v>56</v>
      </c>
      <c r="T41" s="97"/>
      <c r="U41" s="97"/>
      <c r="V41" s="97"/>
      <c r="W41" s="97"/>
      <c r="X41" s="97"/>
      <c r="Y41" s="97"/>
      <c r="Z41" s="97"/>
      <c r="AA41" s="104" t="s">
        <v>37</v>
      </c>
      <c r="AB41" s="97"/>
      <c r="AC41" s="97"/>
      <c r="AD41" s="97"/>
      <c r="AE41" s="97"/>
      <c r="AF41" s="104" t="s">
        <v>38</v>
      </c>
      <c r="AG41" s="97"/>
      <c r="AH41" s="97"/>
      <c r="AI41" s="75" t="s">
        <v>36</v>
      </c>
      <c r="AJ41" s="111" t="s">
        <v>248</v>
      </c>
      <c r="AK41" s="97"/>
      <c r="AL41" s="97"/>
      <c r="AM41" s="97"/>
      <c r="AN41" s="97"/>
      <c r="AO41" s="97"/>
      <c r="AP41" s="76">
        <v>1915554566</v>
      </c>
      <c r="AQ41" s="76">
        <v>1915554566</v>
      </c>
      <c r="AR41" s="77">
        <v>0</v>
      </c>
      <c r="AS41" s="116">
        <v>0</v>
      </c>
      <c r="AT41" s="97"/>
      <c r="AU41" s="118">
        <v>235526359</v>
      </c>
      <c r="AV41" s="97"/>
      <c r="AW41" s="76">
        <v>1680028207</v>
      </c>
      <c r="AX41" s="76">
        <v>235526359</v>
      </c>
      <c r="AY41" s="77">
        <v>0</v>
      </c>
      <c r="AZ41" s="76">
        <v>235526359</v>
      </c>
      <c r="BA41" s="77">
        <v>0</v>
      </c>
      <c r="BB41" s="76">
        <v>235526359</v>
      </c>
      <c r="BC41" s="77">
        <v>0</v>
      </c>
      <c r="BD41" s="77">
        <v>0</v>
      </c>
    </row>
    <row r="42" spans="1:56" x14ac:dyDescent="0.25">
      <c r="A42" s="104" t="s">
        <v>246</v>
      </c>
      <c r="B42" s="97"/>
      <c r="C42" s="104" t="s">
        <v>207</v>
      </c>
      <c r="D42" s="97"/>
      <c r="E42" s="104" t="s">
        <v>207</v>
      </c>
      <c r="F42" s="97"/>
      <c r="G42" s="104" t="s">
        <v>207</v>
      </c>
      <c r="H42" s="97"/>
      <c r="I42" s="104" t="s">
        <v>252</v>
      </c>
      <c r="J42" s="97"/>
      <c r="K42" s="97"/>
      <c r="L42" s="104" t="s">
        <v>260</v>
      </c>
      <c r="M42" s="97"/>
      <c r="N42" s="97"/>
      <c r="O42" s="104"/>
      <c r="P42" s="97"/>
      <c r="Q42" s="104"/>
      <c r="R42" s="97"/>
      <c r="S42" s="109" t="s">
        <v>58</v>
      </c>
      <c r="T42" s="97"/>
      <c r="U42" s="97"/>
      <c r="V42" s="97"/>
      <c r="W42" s="97"/>
      <c r="X42" s="97"/>
      <c r="Y42" s="97"/>
      <c r="Z42" s="97"/>
      <c r="AA42" s="104" t="s">
        <v>37</v>
      </c>
      <c r="AB42" s="97"/>
      <c r="AC42" s="97"/>
      <c r="AD42" s="97"/>
      <c r="AE42" s="97"/>
      <c r="AF42" s="104" t="s">
        <v>38</v>
      </c>
      <c r="AG42" s="97"/>
      <c r="AH42" s="97"/>
      <c r="AI42" s="75" t="s">
        <v>36</v>
      </c>
      <c r="AJ42" s="111" t="s">
        <v>248</v>
      </c>
      <c r="AK42" s="97"/>
      <c r="AL42" s="97"/>
      <c r="AM42" s="97"/>
      <c r="AN42" s="97"/>
      <c r="AO42" s="97"/>
      <c r="AP42" s="76">
        <v>1716236000</v>
      </c>
      <c r="AQ42" s="76">
        <v>1716236000</v>
      </c>
      <c r="AR42" s="77">
        <v>0</v>
      </c>
      <c r="AS42" s="116">
        <v>0</v>
      </c>
      <c r="AT42" s="97"/>
      <c r="AU42" s="118">
        <v>27245780</v>
      </c>
      <c r="AV42" s="97"/>
      <c r="AW42" s="76">
        <v>1688990220</v>
      </c>
      <c r="AX42" s="76">
        <v>27245780</v>
      </c>
      <c r="AY42" s="77">
        <v>0</v>
      </c>
      <c r="AZ42" s="76">
        <v>27245780</v>
      </c>
      <c r="BA42" s="77">
        <v>0</v>
      </c>
      <c r="BB42" s="76">
        <v>27245780</v>
      </c>
      <c r="BC42" s="77">
        <v>0</v>
      </c>
      <c r="BD42" s="77">
        <v>0</v>
      </c>
    </row>
    <row r="43" spans="1:56" x14ac:dyDescent="0.25">
      <c r="A43" s="104" t="s">
        <v>246</v>
      </c>
      <c r="B43" s="97"/>
      <c r="C43" s="104" t="s">
        <v>207</v>
      </c>
      <c r="D43" s="97"/>
      <c r="E43" s="104" t="s">
        <v>207</v>
      </c>
      <c r="F43" s="97"/>
      <c r="G43" s="104" t="s">
        <v>207</v>
      </c>
      <c r="H43" s="97"/>
      <c r="I43" s="104" t="s">
        <v>252</v>
      </c>
      <c r="J43" s="97"/>
      <c r="K43" s="97"/>
      <c r="L43" s="104" t="s">
        <v>261</v>
      </c>
      <c r="M43" s="97"/>
      <c r="N43" s="97"/>
      <c r="O43" s="104"/>
      <c r="P43" s="97"/>
      <c r="Q43" s="104"/>
      <c r="R43" s="97"/>
      <c r="S43" s="109" t="s">
        <v>60</v>
      </c>
      <c r="T43" s="97"/>
      <c r="U43" s="97"/>
      <c r="V43" s="97"/>
      <c r="W43" s="97"/>
      <c r="X43" s="97"/>
      <c r="Y43" s="97"/>
      <c r="Z43" s="97"/>
      <c r="AA43" s="104" t="s">
        <v>37</v>
      </c>
      <c r="AB43" s="97"/>
      <c r="AC43" s="97"/>
      <c r="AD43" s="97"/>
      <c r="AE43" s="97"/>
      <c r="AF43" s="104" t="s">
        <v>38</v>
      </c>
      <c r="AG43" s="97"/>
      <c r="AH43" s="97"/>
      <c r="AI43" s="75" t="s">
        <v>36</v>
      </c>
      <c r="AJ43" s="111" t="s">
        <v>248</v>
      </c>
      <c r="AK43" s="97"/>
      <c r="AL43" s="97"/>
      <c r="AM43" s="97"/>
      <c r="AN43" s="97"/>
      <c r="AO43" s="97"/>
      <c r="AP43" s="76">
        <v>1100525124</v>
      </c>
      <c r="AQ43" s="76">
        <v>1100525124</v>
      </c>
      <c r="AR43" s="77">
        <v>0</v>
      </c>
      <c r="AS43" s="116">
        <v>0</v>
      </c>
      <c r="AT43" s="97"/>
      <c r="AU43" s="118">
        <v>80478542</v>
      </c>
      <c r="AV43" s="97"/>
      <c r="AW43" s="76">
        <v>1020046582</v>
      </c>
      <c r="AX43" s="76">
        <v>80478542</v>
      </c>
      <c r="AY43" s="77">
        <v>0</v>
      </c>
      <c r="AZ43" s="76">
        <v>80478542</v>
      </c>
      <c r="BA43" s="77">
        <v>0</v>
      </c>
      <c r="BB43" s="76">
        <v>80478542</v>
      </c>
      <c r="BC43" s="77">
        <v>0</v>
      </c>
      <c r="BD43" s="77">
        <v>0</v>
      </c>
    </row>
    <row r="44" spans="1:56" x14ac:dyDescent="0.25">
      <c r="A44" s="103" t="s">
        <v>246</v>
      </c>
      <c r="B44" s="97"/>
      <c r="C44" s="103" t="s">
        <v>207</v>
      </c>
      <c r="D44" s="97"/>
      <c r="E44" s="103" t="s">
        <v>207</v>
      </c>
      <c r="F44" s="97"/>
      <c r="G44" s="103" t="s">
        <v>207</v>
      </c>
      <c r="H44" s="97"/>
      <c r="I44" s="103" t="s">
        <v>262</v>
      </c>
      <c r="J44" s="97"/>
      <c r="K44" s="97"/>
      <c r="L44" s="103"/>
      <c r="M44" s="97"/>
      <c r="N44" s="97"/>
      <c r="O44" s="103"/>
      <c r="P44" s="97"/>
      <c r="Q44" s="103"/>
      <c r="R44" s="97"/>
      <c r="S44" s="108" t="s">
        <v>263</v>
      </c>
      <c r="T44" s="97"/>
      <c r="U44" s="97"/>
      <c r="V44" s="97"/>
      <c r="W44" s="97"/>
      <c r="X44" s="97"/>
      <c r="Y44" s="97"/>
      <c r="Z44" s="97"/>
      <c r="AA44" s="103" t="s">
        <v>37</v>
      </c>
      <c r="AB44" s="97"/>
      <c r="AC44" s="97"/>
      <c r="AD44" s="97"/>
      <c r="AE44" s="97"/>
      <c r="AF44" s="103" t="s">
        <v>38</v>
      </c>
      <c r="AG44" s="97"/>
      <c r="AH44" s="97"/>
      <c r="AI44" s="72" t="s">
        <v>36</v>
      </c>
      <c r="AJ44" s="107" t="s">
        <v>248</v>
      </c>
      <c r="AK44" s="97"/>
      <c r="AL44" s="97"/>
      <c r="AM44" s="97"/>
      <c r="AN44" s="97"/>
      <c r="AO44" s="97"/>
      <c r="AP44" s="73">
        <v>818872470</v>
      </c>
      <c r="AQ44" s="73">
        <v>818872470</v>
      </c>
      <c r="AR44" s="74">
        <v>0</v>
      </c>
      <c r="AS44" s="115">
        <v>0</v>
      </c>
      <c r="AT44" s="97"/>
      <c r="AU44" s="115">
        <v>0</v>
      </c>
      <c r="AV44" s="97"/>
      <c r="AW44" s="73">
        <v>818872470</v>
      </c>
      <c r="AX44" s="74">
        <v>0</v>
      </c>
      <c r="AY44" s="74">
        <v>0</v>
      </c>
      <c r="AZ44" s="74">
        <v>0</v>
      </c>
      <c r="BA44" s="74">
        <v>0</v>
      </c>
      <c r="BB44" s="74">
        <v>0</v>
      </c>
      <c r="BC44" s="74">
        <v>0</v>
      </c>
      <c r="BD44" s="74">
        <v>0</v>
      </c>
    </row>
    <row r="45" spans="1:56" x14ac:dyDescent="0.25">
      <c r="A45" s="104" t="s">
        <v>246</v>
      </c>
      <c r="B45" s="97"/>
      <c r="C45" s="104" t="s">
        <v>207</v>
      </c>
      <c r="D45" s="97"/>
      <c r="E45" s="104" t="s">
        <v>207</v>
      </c>
      <c r="F45" s="97"/>
      <c r="G45" s="104" t="s">
        <v>207</v>
      </c>
      <c r="H45" s="97"/>
      <c r="I45" s="104" t="s">
        <v>262</v>
      </c>
      <c r="J45" s="97"/>
      <c r="K45" s="97"/>
      <c r="L45" s="104" t="s">
        <v>254</v>
      </c>
      <c r="M45" s="97"/>
      <c r="N45" s="97"/>
      <c r="O45" s="104"/>
      <c r="P45" s="97"/>
      <c r="Q45" s="104"/>
      <c r="R45" s="97"/>
      <c r="S45" s="109" t="s">
        <v>62</v>
      </c>
      <c r="T45" s="97"/>
      <c r="U45" s="97"/>
      <c r="V45" s="97"/>
      <c r="W45" s="97"/>
      <c r="X45" s="97"/>
      <c r="Y45" s="97"/>
      <c r="Z45" s="97"/>
      <c r="AA45" s="104" t="s">
        <v>37</v>
      </c>
      <c r="AB45" s="97"/>
      <c r="AC45" s="97"/>
      <c r="AD45" s="97"/>
      <c r="AE45" s="97"/>
      <c r="AF45" s="104" t="s">
        <v>38</v>
      </c>
      <c r="AG45" s="97"/>
      <c r="AH45" s="97"/>
      <c r="AI45" s="75" t="s">
        <v>36</v>
      </c>
      <c r="AJ45" s="111" t="s">
        <v>248</v>
      </c>
      <c r="AK45" s="97"/>
      <c r="AL45" s="97"/>
      <c r="AM45" s="97"/>
      <c r="AN45" s="97"/>
      <c r="AO45" s="97"/>
      <c r="AP45" s="76">
        <v>411235470</v>
      </c>
      <c r="AQ45" s="76">
        <v>411235470</v>
      </c>
      <c r="AR45" s="77">
        <v>0</v>
      </c>
      <c r="AS45" s="116">
        <v>0</v>
      </c>
      <c r="AT45" s="97"/>
      <c r="AU45" s="116">
        <v>0</v>
      </c>
      <c r="AV45" s="97"/>
      <c r="AW45" s="76">
        <v>411235470</v>
      </c>
      <c r="AX45" s="77">
        <v>0</v>
      </c>
      <c r="AY45" s="77">
        <v>0</v>
      </c>
      <c r="AZ45" s="77">
        <v>0</v>
      </c>
      <c r="BA45" s="77">
        <v>0</v>
      </c>
      <c r="BB45" s="77">
        <v>0</v>
      </c>
      <c r="BC45" s="77">
        <v>0</v>
      </c>
      <c r="BD45" s="77">
        <v>0</v>
      </c>
    </row>
    <row r="46" spans="1:56" x14ac:dyDescent="0.25">
      <c r="A46" s="104" t="s">
        <v>246</v>
      </c>
      <c r="B46" s="97"/>
      <c r="C46" s="104" t="s">
        <v>207</v>
      </c>
      <c r="D46" s="97"/>
      <c r="E46" s="104" t="s">
        <v>207</v>
      </c>
      <c r="F46" s="97"/>
      <c r="G46" s="104" t="s">
        <v>207</v>
      </c>
      <c r="H46" s="97"/>
      <c r="I46" s="104" t="s">
        <v>262</v>
      </c>
      <c r="J46" s="97"/>
      <c r="K46" s="97"/>
      <c r="L46" s="104" t="s">
        <v>255</v>
      </c>
      <c r="M46" s="97"/>
      <c r="N46" s="97"/>
      <c r="O46" s="104"/>
      <c r="P46" s="97"/>
      <c r="Q46" s="104"/>
      <c r="R46" s="97"/>
      <c r="S46" s="109" t="s">
        <v>64</v>
      </c>
      <c r="T46" s="97"/>
      <c r="U46" s="97"/>
      <c r="V46" s="97"/>
      <c r="W46" s="97"/>
      <c r="X46" s="97"/>
      <c r="Y46" s="97"/>
      <c r="Z46" s="97"/>
      <c r="AA46" s="104" t="s">
        <v>37</v>
      </c>
      <c r="AB46" s="97"/>
      <c r="AC46" s="97"/>
      <c r="AD46" s="97"/>
      <c r="AE46" s="97"/>
      <c r="AF46" s="104" t="s">
        <v>38</v>
      </c>
      <c r="AG46" s="97"/>
      <c r="AH46" s="97"/>
      <c r="AI46" s="75" t="s">
        <v>36</v>
      </c>
      <c r="AJ46" s="111" t="s">
        <v>248</v>
      </c>
      <c r="AK46" s="97"/>
      <c r="AL46" s="97"/>
      <c r="AM46" s="97"/>
      <c r="AN46" s="97"/>
      <c r="AO46" s="97"/>
      <c r="AP46" s="76">
        <v>407637000</v>
      </c>
      <c r="AQ46" s="76">
        <v>407637000</v>
      </c>
      <c r="AR46" s="77">
        <v>0</v>
      </c>
      <c r="AS46" s="116">
        <v>0</v>
      </c>
      <c r="AT46" s="97"/>
      <c r="AU46" s="116">
        <v>0</v>
      </c>
      <c r="AV46" s="97"/>
      <c r="AW46" s="76">
        <v>407637000</v>
      </c>
      <c r="AX46" s="77">
        <v>0</v>
      </c>
      <c r="AY46" s="77">
        <v>0</v>
      </c>
      <c r="AZ46" s="77">
        <v>0</v>
      </c>
      <c r="BA46" s="77">
        <v>0</v>
      </c>
      <c r="BB46" s="77">
        <v>0</v>
      </c>
      <c r="BC46" s="77">
        <v>0</v>
      </c>
      <c r="BD46" s="77">
        <v>0</v>
      </c>
    </row>
    <row r="47" spans="1:56" x14ac:dyDescent="0.25">
      <c r="A47" s="103" t="s">
        <v>246</v>
      </c>
      <c r="B47" s="97"/>
      <c r="C47" s="103" t="s">
        <v>207</v>
      </c>
      <c r="D47" s="97"/>
      <c r="E47" s="103" t="s">
        <v>207</v>
      </c>
      <c r="F47" s="97"/>
      <c r="G47" s="103" t="s">
        <v>43</v>
      </c>
      <c r="H47" s="97"/>
      <c r="I47" s="103"/>
      <c r="J47" s="97"/>
      <c r="K47" s="97"/>
      <c r="L47" s="103"/>
      <c r="M47" s="97"/>
      <c r="N47" s="97"/>
      <c r="O47" s="103"/>
      <c r="P47" s="97"/>
      <c r="Q47" s="103"/>
      <c r="R47" s="97"/>
      <c r="S47" s="108" t="s">
        <v>66</v>
      </c>
      <c r="T47" s="97"/>
      <c r="U47" s="97"/>
      <c r="V47" s="97"/>
      <c r="W47" s="97"/>
      <c r="X47" s="97"/>
      <c r="Y47" s="97"/>
      <c r="Z47" s="97"/>
      <c r="AA47" s="103" t="s">
        <v>37</v>
      </c>
      <c r="AB47" s="97"/>
      <c r="AC47" s="97"/>
      <c r="AD47" s="97"/>
      <c r="AE47" s="97"/>
      <c r="AF47" s="103" t="s">
        <v>38</v>
      </c>
      <c r="AG47" s="97"/>
      <c r="AH47" s="97"/>
      <c r="AI47" s="72" t="s">
        <v>36</v>
      </c>
      <c r="AJ47" s="107" t="s">
        <v>248</v>
      </c>
      <c r="AK47" s="97"/>
      <c r="AL47" s="97"/>
      <c r="AM47" s="97"/>
      <c r="AN47" s="97"/>
      <c r="AO47" s="97"/>
      <c r="AP47" s="73">
        <v>11841200000</v>
      </c>
      <c r="AQ47" s="73">
        <v>11841200000</v>
      </c>
      <c r="AR47" s="74">
        <v>0</v>
      </c>
      <c r="AS47" s="115">
        <v>0</v>
      </c>
      <c r="AT47" s="97"/>
      <c r="AU47" s="117">
        <v>1856792611</v>
      </c>
      <c r="AV47" s="97"/>
      <c r="AW47" s="73">
        <v>9984407389</v>
      </c>
      <c r="AX47" s="73">
        <v>1794833557</v>
      </c>
      <c r="AY47" s="73">
        <v>61959054</v>
      </c>
      <c r="AZ47" s="73">
        <v>1794833557</v>
      </c>
      <c r="BA47" s="74">
        <v>0</v>
      </c>
      <c r="BB47" s="73">
        <v>1794833557</v>
      </c>
      <c r="BC47" s="74">
        <v>0</v>
      </c>
      <c r="BD47" s="74">
        <v>0</v>
      </c>
    </row>
    <row r="48" spans="1:56" x14ac:dyDescent="0.25">
      <c r="A48" s="104" t="s">
        <v>246</v>
      </c>
      <c r="B48" s="97"/>
      <c r="C48" s="104" t="s">
        <v>207</v>
      </c>
      <c r="D48" s="97"/>
      <c r="E48" s="104" t="s">
        <v>207</v>
      </c>
      <c r="F48" s="97"/>
      <c r="G48" s="104" t="s">
        <v>43</v>
      </c>
      <c r="H48" s="97"/>
      <c r="I48" s="104" t="s">
        <v>252</v>
      </c>
      <c r="J48" s="97"/>
      <c r="K48" s="97"/>
      <c r="L48" s="104"/>
      <c r="M48" s="97"/>
      <c r="N48" s="97"/>
      <c r="O48" s="104"/>
      <c r="P48" s="97"/>
      <c r="Q48" s="104"/>
      <c r="R48" s="97"/>
      <c r="S48" s="109" t="s">
        <v>68</v>
      </c>
      <c r="T48" s="97"/>
      <c r="U48" s="97"/>
      <c r="V48" s="97"/>
      <c r="W48" s="97"/>
      <c r="X48" s="97"/>
      <c r="Y48" s="97"/>
      <c r="Z48" s="97"/>
      <c r="AA48" s="104" t="s">
        <v>37</v>
      </c>
      <c r="AB48" s="97"/>
      <c r="AC48" s="97"/>
      <c r="AD48" s="97"/>
      <c r="AE48" s="97"/>
      <c r="AF48" s="104" t="s">
        <v>38</v>
      </c>
      <c r="AG48" s="97"/>
      <c r="AH48" s="97"/>
      <c r="AI48" s="75" t="s">
        <v>36</v>
      </c>
      <c r="AJ48" s="111" t="s">
        <v>248</v>
      </c>
      <c r="AK48" s="97"/>
      <c r="AL48" s="97"/>
      <c r="AM48" s="97"/>
      <c r="AN48" s="97"/>
      <c r="AO48" s="97"/>
      <c r="AP48" s="76">
        <v>3621431950</v>
      </c>
      <c r="AQ48" s="76">
        <v>3621431950</v>
      </c>
      <c r="AR48" s="77">
        <v>0</v>
      </c>
      <c r="AS48" s="116">
        <v>0</v>
      </c>
      <c r="AT48" s="97"/>
      <c r="AU48" s="118">
        <v>561111400</v>
      </c>
      <c r="AV48" s="97"/>
      <c r="AW48" s="76">
        <v>3060320550</v>
      </c>
      <c r="AX48" s="76">
        <v>561111400</v>
      </c>
      <c r="AY48" s="77">
        <v>0</v>
      </c>
      <c r="AZ48" s="76">
        <v>561111400</v>
      </c>
      <c r="BA48" s="77">
        <v>0</v>
      </c>
      <c r="BB48" s="76">
        <v>561111400</v>
      </c>
      <c r="BC48" s="77">
        <v>0</v>
      </c>
      <c r="BD48" s="77">
        <v>0</v>
      </c>
    </row>
    <row r="49" spans="1:56" x14ac:dyDescent="0.25">
      <c r="A49" s="104" t="s">
        <v>246</v>
      </c>
      <c r="B49" s="97"/>
      <c r="C49" s="104" t="s">
        <v>207</v>
      </c>
      <c r="D49" s="97"/>
      <c r="E49" s="104" t="s">
        <v>207</v>
      </c>
      <c r="F49" s="97"/>
      <c r="G49" s="104" t="s">
        <v>43</v>
      </c>
      <c r="H49" s="97"/>
      <c r="I49" s="104" t="s">
        <v>262</v>
      </c>
      <c r="J49" s="97"/>
      <c r="K49" s="97"/>
      <c r="L49" s="104"/>
      <c r="M49" s="97"/>
      <c r="N49" s="97"/>
      <c r="O49" s="104"/>
      <c r="P49" s="97"/>
      <c r="Q49" s="104"/>
      <c r="R49" s="97"/>
      <c r="S49" s="109" t="s">
        <v>70</v>
      </c>
      <c r="T49" s="97"/>
      <c r="U49" s="97"/>
      <c r="V49" s="97"/>
      <c r="W49" s="97"/>
      <c r="X49" s="97"/>
      <c r="Y49" s="97"/>
      <c r="Z49" s="97"/>
      <c r="AA49" s="104" t="s">
        <v>37</v>
      </c>
      <c r="AB49" s="97"/>
      <c r="AC49" s="97"/>
      <c r="AD49" s="97"/>
      <c r="AE49" s="97"/>
      <c r="AF49" s="104" t="s">
        <v>38</v>
      </c>
      <c r="AG49" s="97"/>
      <c r="AH49" s="97"/>
      <c r="AI49" s="75" t="s">
        <v>36</v>
      </c>
      <c r="AJ49" s="111" t="s">
        <v>248</v>
      </c>
      <c r="AK49" s="97"/>
      <c r="AL49" s="97"/>
      <c r="AM49" s="97"/>
      <c r="AN49" s="97"/>
      <c r="AO49" s="97"/>
      <c r="AP49" s="76">
        <v>2300032450</v>
      </c>
      <c r="AQ49" s="76">
        <v>2300032450</v>
      </c>
      <c r="AR49" s="77">
        <v>0</v>
      </c>
      <c r="AS49" s="116">
        <v>0</v>
      </c>
      <c r="AT49" s="97"/>
      <c r="AU49" s="118">
        <v>393515900</v>
      </c>
      <c r="AV49" s="97"/>
      <c r="AW49" s="76">
        <v>1906516550</v>
      </c>
      <c r="AX49" s="76">
        <v>393515900</v>
      </c>
      <c r="AY49" s="77">
        <v>0</v>
      </c>
      <c r="AZ49" s="76">
        <v>393515900</v>
      </c>
      <c r="BA49" s="77">
        <v>0</v>
      </c>
      <c r="BB49" s="76">
        <v>393515900</v>
      </c>
      <c r="BC49" s="77">
        <v>0</v>
      </c>
      <c r="BD49" s="77">
        <v>0</v>
      </c>
    </row>
    <row r="50" spans="1:56" x14ac:dyDescent="0.25">
      <c r="A50" s="104" t="s">
        <v>246</v>
      </c>
      <c r="B50" s="97"/>
      <c r="C50" s="104" t="s">
        <v>207</v>
      </c>
      <c r="D50" s="97"/>
      <c r="E50" s="104" t="s">
        <v>207</v>
      </c>
      <c r="F50" s="97"/>
      <c r="G50" s="104" t="s">
        <v>43</v>
      </c>
      <c r="H50" s="97"/>
      <c r="I50" s="104" t="s">
        <v>254</v>
      </c>
      <c r="J50" s="97"/>
      <c r="K50" s="97"/>
      <c r="L50" s="104"/>
      <c r="M50" s="97"/>
      <c r="N50" s="97"/>
      <c r="O50" s="104"/>
      <c r="P50" s="97"/>
      <c r="Q50" s="104"/>
      <c r="R50" s="97"/>
      <c r="S50" s="109" t="s">
        <v>72</v>
      </c>
      <c r="T50" s="97"/>
      <c r="U50" s="97"/>
      <c r="V50" s="97"/>
      <c r="W50" s="97"/>
      <c r="X50" s="97"/>
      <c r="Y50" s="97"/>
      <c r="Z50" s="97"/>
      <c r="AA50" s="104" t="s">
        <v>37</v>
      </c>
      <c r="AB50" s="97"/>
      <c r="AC50" s="97"/>
      <c r="AD50" s="97"/>
      <c r="AE50" s="97"/>
      <c r="AF50" s="104" t="s">
        <v>38</v>
      </c>
      <c r="AG50" s="97"/>
      <c r="AH50" s="97"/>
      <c r="AI50" s="75" t="s">
        <v>36</v>
      </c>
      <c r="AJ50" s="111" t="s">
        <v>248</v>
      </c>
      <c r="AK50" s="97"/>
      <c r="AL50" s="97"/>
      <c r="AM50" s="97"/>
      <c r="AN50" s="97"/>
      <c r="AO50" s="97"/>
      <c r="AP50" s="76">
        <v>2664274714</v>
      </c>
      <c r="AQ50" s="76">
        <v>2664274714</v>
      </c>
      <c r="AR50" s="77">
        <v>0</v>
      </c>
      <c r="AS50" s="116">
        <v>0</v>
      </c>
      <c r="AT50" s="97"/>
      <c r="AU50" s="118">
        <v>397939511</v>
      </c>
      <c r="AV50" s="97"/>
      <c r="AW50" s="76">
        <v>2266335203</v>
      </c>
      <c r="AX50" s="76">
        <v>335980457</v>
      </c>
      <c r="AY50" s="76">
        <v>61959054</v>
      </c>
      <c r="AZ50" s="76">
        <v>335980457</v>
      </c>
      <c r="BA50" s="77">
        <v>0</v>
      </c>
      <c r="BB50" s="76">
        <v>335980457</v>
      </c>
      <c r="BC50" s="77">
        <v>0</v>
      </c>
      <c r="BD50" s="77">
        <v>0</v>
      </c>
    </row>
    <row r="51" spans="1:56" x14ac:dyDescent="0.25">
      <c r="A51" s="104" t="s">
        <v>246</v>
      </c>
      <c r="B51" s="97"/>
      <c r="C51" s="104" t="s">
        <v>207</v>
      </c>
      <c r="D51" s="97"/>
      <c r="E51" s="104" t="s">
        <v>207</v>
      </c>
      <c r="F51" s="97"/>
      <c r="G51" s="104" t="s">
        <v>43</v>
      </c>
      <c r="H51" s="97"/>
      <c r="I51" s="104" t="s">
        <v>255</v>
      </c>
      <c r="J51" s="97"/>
      <c r="K51" s="97"/>
      <c r="L51" s="104"/>
      <c r="M51" s="97"/>
      <c r="N51" s="97"/>
      <c r="O51" s="104"/>
      <c r="P51" s="97"/>
      <c r="Q51" s="104"/>
      <c r="R51" s="97"/>
      <c r="S51" s="109" t="s">
        <v>74</v>
      </c>
      <c r="T51" s="97"/>
      <c r="U51" s="97"/>
      <c r="V51" s="97"/>
      <c r="W51" s="97"/>
      <c r="X51" s="97"/>
      <c r="Y51" s="97"/>
      <c r="Z51" s="97"/>
      <c r="AA51" s="104" t="s">
        <v>37</v>
      </c>
      <c r="AB51" s="97"/>
      <c r="AC51" s="97"/>
      <c r="AD51" s="97"/>
      <c r="AE51" s="97"/>
      <c r="AF51" s="104" t="s">
        <v>38</v>
      </c>
      <c r="AG51" s="97"/>
      <c r="AH51" s="97"/>
      <c r="AI51" s="75" t="s">
        <v>36</v>
      </c>
      <c r="AJ51" s="111" t="s">
        <v>248</v>
      </c>
      <c r="AK51" s="97"/>
      <c r="AL51" s="97"/>
      <c r="AM51" s="97"/>
      <c r="AN51" s="97"/>
      <c r="AO51" s="97"/>
      <c r="AP51" s="76">
        <v>1167706700</v>
      </c>
      <c r="AQ51" s="76">
        <v>1167706700</v>
      </c>
      <c r="AR51" s="77">
        <v>0</v>
      </c>
      <c r="AS51" s="116">
        <v>0</v>
      </c>
      <c r="AT51" s="97"/>
      <c r="AU51" s="118">
        <v>181449700</v>
      </c>
      <c r="AV51" s="97"/>
      <c r="AW51" s="76">
        <v>986257000</v>
      </c>
      <c r="AX51" s="76">
        <v>181449700</v>
      </c>
      <c r="AY51" s="77">
        <v>0</v>
      </c>
      <c r="AZ51" s="76">
        <v>181449700</v>
      </c>
      <c r="BA51" s="77">
        <v>0</v>
      </c>
      <c r="BB51" s="76">
        <v>181449700</v>
      </c>
      <c r="BC51" s="77">
        <v>0</v>
      </c>
      <c r="BD51" s="77">
        <v>0</v>
      </c>
    </row>
    <row r="52" spans="1:56" x14ac:dyDescent="0.25">
      <c r="A52" s="104" t="s">
        <v>246</v>
      </c>
      <c r="B52" s="97"/>
      <c r="C52" s="104" t="s">
        <v>207</v>
      </c>
      <c r="D52" s="97"/>
      <c r="E52" s="104" t="s">
        <v>207</v>
      </c>
      <c r="F52" s="97"/>
      <c r="G52" s="104" t="s">
        <v>43</v>
      </c>
      <c r="H52" s="97"/>
      <c r="I52" s="104" t="s">
        <v>256</v>
      </c>
      <c r="J52" s="97"/>
      <c r="K52" s="97"/>
      <c r="L52" s="104"/>
      <c r="M52" s="97"/>
      <c r="N52" s="97"/>
      <c r="O52" s="104"/>
      <c r="P52" s="97"/>
      <c r="Q52" s="104"/>
      <c r="R52" s="97"/>
      <c r="S52" s="109" t="s">
        <v>76</v>
      </c>
      <c r="T52" s="97"/>
      <c r="U52" s="97"/>
      <c r="V52" s="97"/>
      <c r="W52" s="97"/>
      <c r="X52" s="97"/>
      <c r="Y52" s="97"/>
      <c r="Z52" s="97"/>
      <c r="AA52" s="104" t="s">
        <v>37</v>
      </c>
      <c r="AB52" s="97"/>
      <c r="AC52" s="97"/>
      <c r="AD52" s="97"/>
      <c r="AE52" s="97"/>
      <c r="AF52" s="104" t="s">
        <v>38</v>
      </c>
      <c r="AG52" s="97"/>
      <c r="AH52" s="97"/>
      <c r="AI52" s="75" t="s">
        <v>36</v>
      </c>
      <c r="AJ52" s="111" t="s">
        <v>248</v>
      </c>
      <c r="AK52" s="97"/>
      <c r="AL52" s="97"/>
      <c r="AM52" s="97"/>
      <c r="AN52" s="97"/>
      <c r="AO52" s="97"/>
      <c r="AP52" s="76">
        <v>631425886</v>
      </c>
      <c r="AQ52" s="76">
        <v>631425886</v>
      </c>
      <c r="AR52" s="77">
        <v>0</v>
      </c>
      <c r="AS52" s="116">
        <v>0</v>
      </c>
      <c r="AT52" s="97"/>
      <c r="AU52" s="118">
        <v>95924900</v>
      </c>
      <c r="AV52" s="97"/>
      <c r="AW52" s="76">
        <v>535500986</v>
      </c>
      <c r="AX52" s="76">
        <v>95924900</v>
      </c>
      <c r="AY52" s="77">
        <v>0</v>
      </c>
      <c r="AZ52" s="76">
        <v>95924900</v>
      </c>
      <c r="BA52" s="77">
        <v>0</v>
      </c>
      <c r="BB52" s="76">
        <v>95924900</v>
      </c>
      <c r="BC52" s="77">
        <v>0</v>
      </c>
      <c r="BD52" s="77">
        <v>0</v>
      </c>
    </row>
    <row r="53" spans="1:56" x14ac:dyDescent="0.25">
      <c r="A53" s="104" t="s">
        <v>246</v>
      </c>
      <c r="B53" s="97"/>
      <c r="C53" s="104" t="s">
        <v>207</v>
      </c>
      <c r="D53" s="97"/>
      <c r="E53" s="104" t="s">
        <v>207</v>
      </c>
      <c r="F53" s="97"/>
      <c r="G53" s="104" t="s">
        <v>43</v>
      </c>
      <c r="H53" s="97"/>
      <c r="I53" s="104" t="s">
        <v>257</v>
      </c>
      <c r="J53" s="97"/>
      <c r="K53" s="97"/>
      <c r="L53" s="104"/>
      <c r="M53" s="97"/>
      <c r="N53" s="97"/>
      <c r="O53" s="104"/>
      <c r="P53" s="97"/>
      <c r="Q53" s="104"/>
      <c r="R53" s="97"/>
      <c r="S53" s="109" t="s">
        <v>78</v>
      </c>
      <c r="T53" s="97"/>
      <c r="U53" s="97"/>
      <c r="V53" s="97"/>
      <c r="W53" s="97"/>
      <c r="X53" s="97"/>
      <c r="Y53" s="97"/>
      <c r="Z53" s="97"/>
      <c r="AA53" s="104" t="s">
        <v>37</v>
      </c>
      <c r="AB53" s="97"/>
      <c r="AC53" s="97"/>
      <c r="AD53" s="97"/>
      <c r="AE53" s="97"/>
      <c r="AF53" s="104" t="s">
        <v>38</v>
      </c>
      <c r="AG53" s="97"/>
      <c r="AH53" s="97"/>
      <c r="AI53" s="75" t="s">
        <v>36</v>
      </c>
      <c r="AJ53" s="111" t="s">
        <v>248</v>
      </c>
      <c r="AK53" s="97"/>
      <c r="AL53" s="97"/>
      <c r="AM53" s="97"/>
      <c r="AN53" s="97"/>
      <c r="AO53" s="97"/>
      <c r="AP53" s="76">
        <v>875979200</v>
      </c>
      <c r="AQ53" s="76">
        <v>875979200</v>
      </c>
      <c r="AR53" s="77">
        <v>0</v>
      </c>
      <c r="AS53" s="116">
        <v>0</v>
      </c>
      <c r="AT53" s="97"/>
      <c r="AU53" s="118">
        <v>136102800</v>
      </c>
      <c r="AV53" s="97"/>
      <c r="AW53" s="76">
        <v>739876400</v>
      </c>
      <c r="AX53" s="76">
        <v>136102800</v>
      </c>
      <c r="AY53" s="77">
        <v>0</v>
      </c>
      <c r="AZ53" s="76">
        <v>136102800</v>
      </c>
      <c r="BA53" s="77">
        <v>0</v>
      </c>
      <c r="BB53" s="76">
        <v>136102800</v>
      </c>
      <c r="BC53" s="77">
        <v>0</v>
      </c>
      <c r="BD53" s="77">
        <v>0</v>
      </c>
    </row>
    <row r="54" spans="1:56" x14ac:dyDescent="0.25">
      <c r="A54" s="104" t="s">
        <v>246</v>
      </c>
      <c r="B54" s="97"/>
      <c r="C54" s="104" t="s">
        <v>207</v>
      </c>
      <c r="D54" s="97"/>
      <c r="E54" s="104" t="s">
        <v>207</v>
      </c>
      <c r="F54" s="97"/>
      <c r="G54" s="104" t="s">
        <v>43</v>
      </c>
      <c r="H54" s="97"/>
      <c r="I54" s="104" t="s">
        <v>258</v>
      </c>
      <c r="J54" s="97"/>
      <c r="K54" s="97"/>
      <c r="L54" s="104"/>
      <c r="M54" s="97"/>
      <c r="N54" s="97"/>
      <c r="O54" s="104"/>
      <c r="P54" s="97"/>
      <c r="Q54" s="104"/>
      <c r="R54" s="97"/>
      <c r="S54" s="109" t="s">
        <v>80</v>
      </c>
      <c r="T54" s="97"/>
      <c r="U54" s="97"/>
      <c r="V54" s="97"/>
      <c r="W54" s="97"/>
      <c r="X54" s="97"/>
      <c r="Y54" s="97"/>
      <c r="Z54" s="97"/>
      <c r="AA54" s="104" t="s">
        <v>37</v>
      </c>
      <c r="AB54" s="97"/>
      <c r="AC54" s="97"/>
      <c r="AD54" s="97"/>
      <c r="AE54" s="97"/>
      <c r="AF54" s="104" t="s">
        <v>38</v>
      </c>
      <c r="AG54" s="97"/>
      <c r="AH54" s="97"/>
      <c r="AI54" s="75" t="s">
        <v>36</v>
      </c>
      <c r="AJ54" s="111" t="s">
        <v>248</v>
      </c>
      <c r="AK54" s="97"/>
      <c r="AL54" s="97"/>
      <c r="AM54" s="97"/>
      <c r="AN54" s="97"/>
      <c r="AO54" s="97"/>
      <c r="AP54" s="76">
        <v>580349100</v>
      </c>
      <c r="AQ54" s="76">
        <v>580349100</v>
      </c>
      <c r="AR54" s="77">
        <v>0</v>
      </c>
      <c r="AS54" s="116">
        <v>0</v>
      </c>
      <c r="AT54" s="97"/>
      <c r="AU54" s="118">
        <v>90748400</v>
      </c>
      <c r="AV54" s="97"/>
      <c r="AW54" s="76">
        <v>489600700</v>
      </c>
      <c r="AX54" s="76">
        <v>90748400</v>
      </c>
      <c r="AY54" s="77">
        <v>0</v>
      </c>
      <c r="AZ54" s="76">
        <v>90748400</v>
      </c>
      <c r="BA54" s="77">
        <v>0</v>
      </c>
      <c r="BB54" s="76">
        <v>90748400</v>
      </c>
      <c r="BC54" s="77">
        <v>0</v>
      </c>
      <c r="BD54" s="77">
        <v>0</v>
      </c>
    </row>
    <row r="55" spans="1:56" x14ac:dyDescent="0.25">
      <c r="A55" s="103" t="s">
        <v>246</v>
      </c>
      <c r="B55" s="97"/>
      <c r="C55" s="103" t="s">
        <v>207</v>
      </c>
      <c r="D55" s="97"/>
      <c r="E55" s="103" t="s">
        <v>207</v>
      </c>
      <c r="F55" s="97"/>
      <c r="G55" s="103" t="s">
        <v>137</v>
      </c>
      <c r="H55" s="97"/>
      <c r="I55" s="103"/>
      <c r="J55" s="97"/>
      <c r="K55" s="97"/>
      <c r="L55" s="103"/>
      <c r="M55" s="97"/>
      <c r="N55" s="97"/>
      <c r="O55" s="103"/>
      <c r="P55" s="97"/>
      <c r="Q55" s="103"/>
      <c r="R55" s="97"/>
      <c r="S55" s="108" t="s">
        <v>82</v>
      </c>
      <c r="T55" s="97"/>
      <c r="U55" s="97"/>
      <c r="V55" s="97"/>
      <c r="W55" s="97"/>
      <c r="X55" s="97"/>
      <c r="Y55" s="97"/>
      <c r="Z55" s="97"/>
      <c r="AA55" s="103" t="s">
        <v>37</v>
      </c>
      <c r="AB55" s="97"/>
      <c r="AC55" s="97"/>
      <c r="AD55" s="97"/>
      <c r="AE55" s="97"/>
      <c r="AF55" s="103" t="s">
        <v>38</v>
      </c>
      <c r="AG55" s="97"/>
      <c r="AH55" s="97"/>
      <c r="AI55" s="72" t="s">
        <v>36</v>
      </c>
      <c r="AJ55" s="107" t="s">
        <v>248</v>
      </c>
      <c r="AK55" s="97"/>
      <c r="AL55" s="97"/>
      <c r="AM55" s="97"/>
      <c r="AN55" s="97"/>
      <c r="AO55" s="97"/>
      <c r="AP55" s="73">
        <v>3215400000</v>
      </c>
      <c r="AQ55" s="73">
        <v>3215400000</v>
      </c>
      <c r="AR55" s="74">
        <v>0</v>
      </c>
      <c r="AS55" s="115">
        <v>0</v>
      </c>
      <c r="AT55" s="97"/>
      <c r="AU55" s="117">
        <v>289912749</v>
      </c>
      <c r="AV55" s="97"/>
      <c r="AW55" s="73">
        <v>2925487251</v>
      </c>
      <c r="AX55" s="73">
        <v>288255852</v>
      </c>
      <c r="AY55" s="73">
        <v>1656897</v>
      </c>
      <c r="AZ55" s="73">
        <v>288255852</v>
      </c>
      <c r="BA55" s="74">
        <v>0</v>
      </c>
      <c r="BB55" s="73">
        <v>288255852</v>
      </c>
      <c r="BC55" s="74">
        <v>0</v>
      </c>
      <c r="BD55" s="73">
        <v>1656897</v>
      </c>
    </row>
    <row r="56" spans="1:56" x14ac:dyDescent="0.25">
      <c r="A56" s="103" t="s">
        <v>246</v>
      </c>
      <c r="B56" s="97"/>
      <c r="C56" s="103" t="s">
        <v>207</v>
      </c>
      <c r="D56" s="97"/>
      <c r="E56" s="103" t="s">
        <v>207</v>
      </c>
      <c r="F56" s="97"/>
      <c r="G56" s="103" t="s">
        <v>137</v>
      </c>
      <c r="H56" s="97"/>
      <c r="I56" s="103" t="s">
        <v>252</v>
      </c>
      <c r="J56" s="97"/>
      <c r="K56" s="97"/>
      <c r="L56" s="103"/>
      <c r="M56" s="97"/>
      <c r="N56" s="97"/>
      <c r="O56" s="103"/>
      <c r="P56" s="97"/>
      <c r="Q56" s="103"/>
      <c r="R56" s="97"/>
      <c r="S56" s="108" t="s">
        <v>264</v>
      </c>
      <c r="T56" s="97"/>
      <c r="U56" s="97"/>
      <c r="V56" s="97"/>
      <c r="W56" s="97"/>
      <c r="X56" s="97"/>
      <c r="Y56" s="97"/>
      <c r="Z56" s="97"/>
      <c r="AA56" s="103" t="s">
        <v>37</v>
      </c>
      <c r="AB56" s="97"/>
      <c r="AC56" s="97"/>
      <c r="AD56" s="97"/>
      <c r="AE56" s="97"/>
      <c r="AF56" s="103" t="s">
        <v>38</v>
      </c>
      <c r="AG56" s="97"/>
      <c r="AH56" s="97"/>
      <c r="AI56" s="72" t="s">
        <v>36</v>
      </c>
      <c r="AJ56" s="107" t="s">
        <v>248</v>
      </c>
      <c r="AK56" s="97"/>
      <c r="AL56" s="97"/>
      <c r="AM56" s="97"/>
      <c r="AN56" s="97"/>
      <c r="AO56" s="97"/>
      <c r="AP56" s="73">
        <v>1687659668</v>
      </c>
      <c r="AQ56" s="73">
        <v>1687659668</v>
      </c>
      <c r="AR56" s="74">
        <v>0</v>
      </c>
      <c r="AS56" s="115">
        <v>0</v>
      </c>
      <c r="AT56" s="97"/>
      <c r="AU56" s="117">
        <v>108826063</v>
      </c>
      <c r="AV56" s="97"/>
      <c r="AW56" s="73">
        <v>1578833605</v>
      </c>
      <c r="AX56" s="73">
        <v>108826063</v>
      </c>
      <c r="AY56" s="74">
        <v>0</v>
      </c>
      <c r="AZ56" s="73">
        <v>108826063</v>
      </c>
      <c r="BA56" s="74">
        <v>0</v>
      </c>
      <c r="BB56" s="73">
        <v>108826063</v>
      </c>
      <c r="BC56" s="74">
        <v>0</v>
      </c>
      <c r="BD56" s="74">
        <v>0</v>
      </c>
    </row>
    <row r="57" spans="1:56" x14ac:dyDescent="0.25">
      <c r="A57" s="104" t="s">
        <v>246</v>
      </c>
      <c r="B57" s="97"/>
      <c r="C57" s="104" t="s">
        <v>207</v>
      </c>
      <c r="D57" s="97"/>
      <c r="E57" s="104" t="s">
        <v>207</v>
      </c>
      <c r="F57" s="97"/>
      <c r="G57" s="104" t="s">
        <v>137</v>
      </c>
      <c r="H57" s="97"/>
      <c r="I57" s="104" t="s">
        <v>252</v>
      </c>
      <c r="J57" s="97"/>
      <c r="K57" s="97"/>
      <c r="L57" s="104" t="s">
        <v>252</v>
      </c>
      <c r="M57" s="97"/>
      <c r="N57" s="97"/>
      <c r="O57" s="104"/>
      <c r="P57" s="97"/>
      <c r="Q57" s="104"/>
      <c r="R57" s="97"/>
      <c r="S57" s="109" t="s">
        <v>84</v>
      </c>
      <c r="T57" s="97"/>
      <c r="U57" s="97"/>
      <c r="V57" s="97"/>
      <c r="W57" s="97"/>
      <c r="X57" s="97"/>
      <c r="Y57" s="97"/>
      <c r="Z57" s="97"/>
      <c r="AA57" s="104" t="s">
        <v>37</v>
      </c>
      <c r="AB57" s="97"/>
      <c r="AC57" s="97"/>
      <c r="AD57" s="97"/>
      <c r="AE57" s="97"/>
      <c r="AF57" s="104" t="s">
        <v>38</v>
      </c>
      <c r="AG57" s="97"/>
      <c r="AH57" s="97"/>
      <c r="AI57" s="75" t="s">
        <v>36</v>
      </c>
      <c r="AJ57" s="111" t="s">
        <v>248</v>
      </c>
      <c r="AK57" s="97"/>
      <c r="AL57" s="97"/>
      <c r="AM57" s="97"/>
      <c r="AN57" s="97"/>
      <c r="AO57" s="97"/>
      <c r="AP57" s="76">
        <v>1067480339</v>
      </c>
      <c r="AQ57" s="76">
        <v>1067480339</v>
      </c>
      <c r="AR57" s="77">
        <v>0</v>
      </c>
      <c r="AS57" s="116">
        <v>0</v>
      </c>
      <c r="AT57" s="97"/>
      <c r="AU57" s="118">
        <v>73050494</v>
      </c>
      <c r="AV57" s="97"/>
      <c r="AW57" s="76">
        <v>994429845</v>
      </c>
      <c r="AX57" s="76">
        <v>73050494</v>
      </c>
      <c r="AY57" s="77">
        <v>0</v>
      </c>
      <c r="AZ57" s="76">
        <v>73050494</v>
      </c>
      <c r="BA57" s="77">
        <v>0</v>
      </c>
      <c r="BB57" s="76">
        <v>73050494</v>
      </c>
      <c r="BC57" s="77">
        <v>0</v>
      </c>
      <c r="BD57" s="77">
        <v>0</v>
      </c>
    </row>
    <row r="58" spans="1:56" x14ac:dyDescent="0.25">
      <c r="A58" s="104" t="s">
        <v>246</v>
      </c>
      <c r="B58" s="97"/>
      <c r="C58" s="104" t="s">
        <v>207</v>
      </c>
      <c r="D58" s="97"/>
      <c r="E58" s="104" t="s">
        <v>207</v>
      </c>
      <c r="F58" s="97"/>
      <c r="G58" s="104" t="s">
        <v>137</v>
      </c>
      <c r="H58" s="97"/>
      <c r="I58" s="104" t="s">
        <v>252</v>
      </c>
      <c r="J58" s="97"/>
      <c r="K58" s="97"/>
      <c r="L58" s="104" t="s">
        <v>262</v>
      </c>
      <c r="M58" s="97"/>
      <c r="N58" s="97"/>
      <c r="O58" s="104"/>
      <c r="P58" s="97"/>
      <c r="Q58" s="104"/>
      <c r="R58" s="97"/>
      <c r="S58" s="109" t="s">
        <v>86</v>
      </c>
      <c r="T58" s="97"/>
      <c r="U58" s="97"/>
      <c r="V58" s="97"/>
      <c r="W58" s="97"/>
      <c r="X58" s="97"/>
      <c r="Y58" s="97"/>
      <c r="Z58" s="97"/>
      <c r="AA58" s="104" t="s">
        <v>37</v>
      </c>
      <c r="AB58" s="97"/>
      <c r="AC58" s="97"/>
      <c r="AD58" s="97"/>
      <c r="AE58" s="97"/>
      <c r="AF58" s="104" t="s">
        <v>38</v>
      </c>
      <c r="AG58" s="97"/>
      <c r="AH58" s="97"/>
      <c r="AI58" s="75" t="s">
        <v>36</v>
      </c>
      <c r="AJ58" s="111" t="s">
        <v>248</v>
      </c>
      <c r="AK58" s="97"/>
      <c r="AL58" s="97"/>
      <c r="AM58" s="97"/>
      <c r="AN58" s="97"/>
      <c r="AO58" s="97"/>
      <c r="AP58" s="76">
        <v>450773597</v>
      </c>
      <c r="AQ58" s="76">
        <v>450773597</v>
      </c>
      <c r="AR58" s="77">
        <v>0</v>
      </c>
      <c r="AS58" s="116">
        <v>0</v>
      </c>
      <c r="AT58" s="97"/>
      <c r="AU58" s="118">
        <v>27007160</v>
      </c>
      <c r="AV58" s="97"/>
      <c r="AW58" s="76">
        <v>423766437</v>
      </c>
      <c r="AX58" s="76">
        <v>27007160</v>
      </c>
      <c r="AY58" s="77">
        <v>0</v>
      </c>
      <c r="AZ58" s="76">
        <v>27007160</v>
      </c>
      <c r="BA58" s="77">
        <v>0</v>
      </c>
      <c r="BB58" s="76">
        <v>27007160</v>
      </c>
      <c r="BC58" s="77">
        <v>0</v>
      </c>
      <c r="BD58" s="77">
        <v>0</v>
      </c>
    </row>
    <row r="59" spans="1:56" x14ac:dyDescent="0.25">
      <c r="A59" s="104" t="s">
        <v>246</v>
      </c>
      <c r="B59" s="97"/>
      <c r="C59" s="104" t="s">
        <v>207</v>
      </c>
      <c r="D59" s="97"/>
      <c r="E59" s="104" t="s">
        <v>207</v>
      </c>
      <c r="F59" s="97"/>
      <c r="G59" s="104" t="s">
        <v>137</v>
      </c>
      <c r="H59" s="97"/>
      <c r="I59" s="104" t="s">
        <v>252</v>
      </c>
      <c r="J59" s="97"/>
      <c r="K59" s="97"/>
      <c r="L59" s="104" t="s">
        <v>254</v>
      </c>
      <c r="M59" s="97"/>
      <c r="N59" s="97"/>
      <c r="O59" s="104"/>
      <c r="P59" s="97"/>
      <c r="Q59" s="104"/>
      <c r="R59" s="97"/>
      <c r="S59" s="109" t="s">
        <v>88</v>
      </c>
      <c r="T59" s="97"/>
      <c r="U59" s="97"/>
      <c r="V59" s="97"/>
      <c r="W59" s="97"/>
      <c r="X59" s="97"/>
      <c r="Y59" s="97"/>
      <c r="Z59" s="97"/>
      <c r="AA59" s="104" t="s">
        <v>37</v>
      </c>
      <c r="AB59" s="97"/>
      <c r="AC59" s="97"/>
      <c r="AD59" s="97"/>
      <c r="AE59" s="97"/>
      <c r="AF59" s="104" t="s">
        <v>38</v>
      </c>
      <c r="AG59" s="97"/>
      <c r="AH59" s="97"/>
      <c r="AI59" s="75" t="s">
        <v>36</v>
      </c>
      <c r="AJ59" s="111" t="s">
        <v>248</v>
      </c>
      <c r="AK59" s="97"/>
      <c r="AL59" s="97"/>
      <c r="AM59" s="97"/>
      <c r="AN59" s="97"/>
      <c r="AO59" s="97"/>
      <c r="AP59" s="76">
        <v>169405732</v>
      </c>
      <c r="AQ59" s="76">
        <v>169405732</v>
      </c>
      <c r="AR59" s="77">
        <v>0</v>
      </c>
      <c r="AS59" s="116">
        <v>0</v>
      </c>
      <c r="AT59" s="97"/>
      <c r="AU59" s="118">
        <v>8768409</v>
      </c>
      <c r="AV59" s="97"/>
      <c r="AW59" s="76">
        <v>160637323</v>
      </c>
      <c r="AX59" s="76">
        <v>8768409</v>
      </c>
      <c r="AY59" s="77">
        <v>0</v>
      </c>
      <c r="AZ59" s="76">
        <v>8768409</v>
      </c>
      <c r="BA59" s="77">
        <v>0</v>
      </c>
      <c r="BB59" s="76">
        <v>8768409</v>
      </c>
      <c r="BC59" s="77">
        <v>0</v>
      </c>
      <c r="BD59" s="77">
        <v>0</v>
      </c>
    </row>
    <row r="60" spans="1:56" x14ac:dyDescent="0.25">
      <c r="A60" s="104" t="s">
        <v>246</v>
      </c>
      <c r="B60" s="97"/>
      <c r="C60" s="104" t="s">
        <v>207</v>
      </c>
      <c r="D60" s="97"/>
      <c r="E60" s="104" t="s">
        <v>207</v>
      </c>
      <c r="F60" s="97"/>
      <c r="G60" s="104" t="s">
        <v>137</v>
      </c>
      <c r="H60" s="97"/>
      <c r="I60" s="104" t="s">
        <v>262</v>
      </c>
      <c r="J60" s="97"/>
      <c r="K60" s="97"/>
      <c r="L60" s="104"/>
      <c r="M60" s="97"/>
      <c r="N60" s="97"/>
      <c r="O60" s="104"/>
      <c r="P60" s="97"/>
      <c r="Q60" s="104"/>
      <c r="R60" s="97"/>
      <c r="S60" s="109" t="s">
        <v>90</v>
      </c>
      <c r="T60" s="97"/>
      <c r="U60" s="97"/>
      <c r="V60" s="97"/>
      <c r="W60" s="97"/>
      <c r="X60" s="97"/>
      <c r="Y60" s="97"/>
      <c r="Z60" s="97"/>
      <c r="AA60" s="104" t="s">
        <v>37</v>
      </c>
      <c r="AB60" s="97"/>
      <c r="AC60" s="97"/>
      <c r="AD60" s="97"/>
      <c r="AE60" s="97"/>
      <c r="AF60" s="104" t="s">
        <v>38</v>
      </c>
      <c r="AG60" s="97"/>
      <c r="AH60" s="97"/>
      <c r="AI60" s="75" t="s">
        <v>36</v>
      </c>
      <c r="AJ60" s="111" t="s">
        <v>248</v>
      </c>
      <c r="AK60" s="97"/>
      <c r="AL60" s="97"/>
      <c r="AM60" s="97"/>
      <c r="AN60" s="97"/>
      <c r="AO60" s="97"/>
      <c r="AP60" s="76">
        <v>558077941</v>
      </c>
      <c r="AQ60" s="76">
        <v>558077941</v>
      </c>
      <c r="AR60" s="77">
        <v>0</v>
      </c>
      <c r="AS60" s="116">
        <v>0</v>
      </c>
      <c r="AT60" s="97"/>
      <c r="AU60" s="118">
        <v>86300776</v>
      </c>
      <c r="AV60" s="97"/>
      <c r="AW60" s="76">
        <v>471777165</v>
      </c>
      <c r="AX60" s="76">
        <v>86300776</v>
      </c>
      <c r="AY60" s="77">
        <v>0</v>
      </c>
      <c r="AZ60" s="76">
        <v>86300776</v>
      </c>
      <c r="BA60" s="77">
        <v>0</v>
      </c>
      <c r="BB60" s="76">
        <v>86300776</v>
      </c>
      <c r="BC60" s="77">
        <v>0</v>
      </c>
      <c r="BD60" s="77">
        <v>0</v>
      </c>
    </row>
    <row r="61" spans="1:56" x14ac:dyDescent="0.25">
      <c r="A61" s="104" t="s">
        <v>246</v>
      </c>
      <c r="B61" s="97"/>
      <c r="C61" s="104" t="s">
        <v>207</v>
      </c>
      <c r="D61" s="97"/>
      <c r="E61" s="104" t="s">
        <v>207</v>
      </c>
      <c r="F61" s="97"/>
      <c r="G61" s="104" t="s">
        <v>137</v>
      </c>
      <c r="H61" s="97"/>
      <c r="I61" s="104" t="s">
        <v>265</v>
      </c>
      <c r="J61" s="97"/>
      <c r="K61" s="97"/>
      <c r="L61" s="104"/>
      <c r="M61" s="97"/>
      <c r="N61" s="97"/>
      <c r="O61" s="104"/>
      <c r="P61" s="97"/>
      <c r="Q61" s="104"/>
      <c r="R61" s="97"/>
      <c r="S61" s="109" t="s">
        <v>92</v>
      </c>
      <c r="T61" s="97"/>
      <c r="U61" s="97"/>
      <c r="V61" s="97"/>
      <c r="W61" s="97"/>
      <c r="X61" s="97"/>
      <c r="Y61" s="97"/>
      <c r="Z61" s="97"/>
      <c r="AA61" s="104" t="s">
        <v>37</v>
      </c>
      <c r="AB61" s="97"/>
      <c r="AC61" s="97"/>
      <c r="AD61" s="97"/>
      <c r="AE61" s="97"/>
      <c r="AF61" s="104" t="s">
        <v>38</v>
      </c>
      <c r="AG61" s="97"/>
      <c r="AH61" s="97"/>
      <c r="AI61" s="75" t="s">
        <v>36</v>
      </c>
      <c r="AJ61" s="111" t="s">
        <v>248</v>
      </c>
      <c r="AK61" s="97"/>
      <c r="AL61" s="97"/>
      <c r="AM61" s="97"/>
      <c r="AN61" s="97"/>
      <c r="AO61" s="97"/>
      <c r="AP61" s="76">
        <v>765951872</v>
      </c>
      <c r="AQ61" s="76">
        <v>765951872</v>
      </c>
      <c r="AR61" s="77">
        <v>0</v>
      </c>
      <c r="AS61" s="116">
        <v>0</v>
      </c>
      <c r="AT61" s="97"/>
      <c r="AU61" s="118">
        <v>94785910</v>
      </c>
      <c r="AV61" s="97"/>
      <c r="AW61" s="76">
        <v>671165962</v>
      </c>
      <c r="AX61" s="76">
        <v>93129013</v>
      </c>
      <c r="AY61" s="76">
        <v>1656897</v>
      </c>
      <c r="AZ61" s="76">
        <v>93129013</v>
      </c>
      <c r="BA61" s="77">
        <v>0</v>
      </c>
      <c r="BB61" s="76">
        <v>93129013</v>
      </c>
      <c r="BC61" s="77">
        <v>0</v>
      </c>
      <c r="BD61" s="76">
        <v>1656897</v>
      </c>
    </row>
    <row r="62" spans="1:56" x14ac:dyDescent="0.25">
      <c r="A62" s="104" t="s">
        <v>246</v>
      </c>
      <c r="B62" s="97"/>
      <c r="C62" s="104" t="s">
        <v>207</v>
      </c>
      <c r="D62" s="97"/>
      <c r="E62" s="104" t="s">
        <v>207</v>
      </c>
      <c r="F62" s="97"/>
      <c r="G62" s="104" t="s">
        <v>137</v>
      </c>
      <c r="H62" s="97"/>
      <c r="I62" s="104" t="s">
        <v>266</v>
      </c>
      <c r="J62" s="97"/>
      <c r="K62" s="97"/>
      <c r="L62" s="104"/>
      <c r="M62" s="97"/>
      <c r="N62" s="97"/>
      <c r="O62" s="104"/>
      <c r="P62" s="97"/>
      <c r="Q62" s="104"/>
      <c r="R62" s="97"/>
      <c r="S62" s="109" t="s">
        <v>94</v>
      </c>
      <c r="T62" s="97"/>
      <c r="U62" s="97"/>
      <c r="V62" s="97"/>
      <c r="W62" s="97"/>
      <c r="X62" s="97"/>
      <c r="Y62" s="97"/>
      <c r="Z62" s="97"/>
      <c r="AA62" s="104" t="s">
        <v>37</v>
      </c>
      <c r="AB62" s="97"/>
      <c r="AC62" s="97"/>
      <c r="AD62" s="97"/>
      <c r="AE62" s="97"/>
      <c r="AF62" s="104" t="s">
        <v>38</v>
      </c>
      <c r="AG62" s="97"/>
      <c r="AH62" s="97"/>
      <c r="AI62" s="75" t="s">
        <v>36</v>
      </c>
      <c r="AJ62" s="111" t="s">
        <v>248</v>
      </c>
      <c r="AK62" s="97"/>
      <c r="AL62" s="97"/>
      <c r="AM62" s="97"/>
      <c r="AN62" s="97"/>
      <c r="AO62" s="97"/>
      <c r="AP62" s="76">
        <v>100746726</v>
      </c>
      <c r="AQ62" s="76">
        <v>100746726</v>
      </c>
      <c r="AR62" s="77">
        <v>0</v>
      </c>
      <c r="AS62" s="116">
        <v>0</v>
      </c>
      <c r="AT62" s="97"/>
      <c r="AU62" s="116">
        <v>0</v>
      </c>
      <c r="AV62" s="97"/>
      <c r="AW62" s="76">
        <v>100746726</v>
      </c>
      <c r="AX62" s="77">
        <v>0</v>
      </c>
      <c r="AY62" s="77">
        <v>0</v>
      </c>
      <c r="AZ62" s="77">
        <v>0</v>
      </c>
      <c r="BA62" s="77">
        <v>0</v>
      </c>
      <c r="BB62" s="77">
        <v>0</v>
      </c>
      <c r="BC62" s="77">
        <v>0</v>
      </c>
      <c r="BD62" s="77">
        <v>0</v>
      </c>
    </row>
    <row r="63" spans="1:56" x14ac:dyDescent="0.25">
      <c r="A63" s="103" t="s">
        <v>246</v>
      </c>
      <c r="B63" s="97"/>
      <c r="C63" s="103" t="s">
        <v>207</v>
      </c>
      <c r="D63" s="97"/>
      <c r="E63" s="103" t="s">
        <v>207</v>
      </c>
      <c r="F63" s="97"/>
      <c r="G63" s="103" t="s">
        <v>137</v>
      </c>
      <c r="H63" s="97"/>
      <c r="I63" s="103" t="s">
        <v>267</v>
      </c>
      <c r="J63" s="97"/>
      <c r="K63" s="97"/>
      <c r="L63" s="103"/>
      <c r="M63" s="97"/>
      <c r="N63" s="97"/>
      <c r="O63" s="103"/>
      <c r="P63" s="97"/>
      <c r="Q63" s="103"/>
      <c r="R63" s="97"/>
      <c r="S63" s="108" t="s">
        <v>268</v>
      </c>
      <c r="T63" s="97"/>
      <c r="U63" s="97"/>
      <c r="V63" s="97"/>
      <c r="W63" s="97"/>
      <c r="X63" s="97"/>
      <c r="Y63" s="97"/>
      <c r="Z63" s="97"/>
      <c r="AA63" s="103" t="s">
        <v>37</v>
      </c>
      <c r="AB63" s="97"/>
      <c r="AC63" s="97"/>
      <c r="AD63" s="97"/>
      <c r="AE63" s="97"/>
      <c r="AF63" s="103" t="s">
        <v>38</v>
      </c>
      <c r="AG63" s="97"/>
      <c r="AH63" s="97"/>
      <c r="AI63" s="72" t="s">
        <v>36</v>
      </c>
      <c r="AJ63" s="107" t="s">
        <v>248</v>
      </c>
      <c r="AK63" s="97"/>
      <c r="AL63" s="97"/>
      <c r="AM63" s="97"/>
      <c r="AN63" s="97"/>
      <c r="AO63" s="97"/>
      <c r="AP63" s="73">
        <v>102963793</v>
      </c>
      <c r="AQ63" s="73">
        <v>102963793</v>
      </c>
      <c r="AR63" s="74">
        <v>0</v>
      </c>
      <c r="AS63" s="115">
        <v>0</v>
      </c>
      <c r="AT63" s="97"/>
      <c r="AU63" s="115">
        <v>0</v>
      </c>
      <c r="AV63" s="97"/>
      <c r="AW63" s="73">
        <v>102963793</v>
      </c>
      <c r="AX63" s="74">
        <v>0</v>
      </c>
      <c r="AY63" s="74">
        <v>0</v>
      </c>
      <c r="AZ63" s="74">
        <v>0</v>
      </c>
      <c r="BA63" s="74">
        <v>0</v>
      </c>
      <c r="BB63" s="74">
        <v>0</v>
      </c>
      <c r="BC63" s="74">
        <v>0</v>
      </c>
      <c r="BD63" s="74">
        <v>0</v>
      </c>
    </row>
    <row r="64" spans="1:56" x14ac:dyDescent="0.25">
      <c r="A64" s="104" t="s">
        <v>246</v>
      </c>
      <c r="B64" s="97"/>
      <c r="C64" s="104" t="s">
        <v>207</v>
      </c>
      <c r="D64" s="97"/>
      <c r="E64" s="104" t="s">
        <v>207</v>
      </c>
      <c r="F64" s="97"/>
      <c r="G64" s="104" t="s">
        <v>137</v>
      </c>
      <c r="H64" s="97"/>
      <c r="I64" s="104" t="s">
        <v>267</v>
      </c>
      <c r="J64" s="97"/>
      <c r="K64" s="97"/>
      <c r="L64" s="104" t="s">
        <v>252</v>
      </c>
      <c r="M64" s="97"/>
      <c r="N64" s="97"/>
      <c r="O64" s="104"/>
      <c r="P64" s="97"/>
      <c r="Q64" s="104"/>
      <c r="R64" s="97"/>
      <c r="S64" s="109" t="s">
        <v>96</v>
      </c>
      <c r="T64" s="97"/>
      <c r="U64" s="97"/>
      <c r="V64" s="97"/>
      <c r="W64" s="97"/>
      <c r="X64" s="97"/>
      <c r="Y64" s="97"/>
      <c r="Z64" s="97"/>
      <c r="AA64" s="104" t="s">
        <v>37</v>
      </c>
      <c r="AB64" s="97"/>
      <c r="AC64" s="97"/>
      <c r="AD64" s="97"/>
      <c r="AE64" s="97"/>
      <c r="AF64" s="104" t="s">
        <v>38</v>
      </c>
      <c r="AG64" s="97"/>
      <c r="AH64" s="97"/>
      <c r="AI64" s="75" t="s">
        <v>36</v>
      </c>
      <c r="AJ64" s="111" t="s">
        <v>248</v>
      </c>
      <c r="AK64" s="97"/>
      <c r="AL64" s="97"/>
      <c r="AM64" s="97"/>
      <c r="AN64" s="97"/>
      <c r="AO64" s="97"/>
      <c r="AP64" s="76">
        <v>102963793</v>
      </c>
      <c r="AQ64" s="76">
        <v>102963793</v>
      </c>
      <c r="AR64" s="77">
        <v>0</v>
      </c>
      <c r="AS64" s="116">
        <v>0</v>
      </c>
      <c r="AT64" s="97"/>
      <c r="AU64" s="116">
        <v>0</v>
      </c>
      <c r="AV64" s="97"/>
      <c r="AW64" s="76">
        <v>102963793</v>
      </c>
      <c r="AX64" s="77">
        <v>0</v>
      </c>
      <c r="AY64" s="77">
        <v>0</v>
      </c>
      <c r="AZ64" s="77">
        <v>0</v>
      </c>
      <c r="BA64" s="77">
        <v>0</v>
      </c>
      <c r="BB64" s="77">
        <v>0</v>
      </c>
      <c r="BC64" s="77">
        <v>0</v>
      </c>
      <c r="BD64" s="77">
        <v>0</v>
      </c>
    </row>
    <row r="65" spans="1:56" x14ac:dyDescent="0.25">
      <c r="A65" s="103" t="s">
        <v>246</v>
      </c>
      <c r="B65" s="97"/>
      <c r="C65" s="103" t="s">
        <v>43</v>
      </c>
      <c r="D65" s="97"/>
      <c r="E65" s="103"/>
      <c r="F65" s="97"/>
      <c r="G65" s="103"/>
      <c r="H65" s="97"/>
      <c r="I65" s="103"/>
      <c r="J65" s="97"/>
      <c r="K65" s="97"/>
      <c r="L65" s="103"/>
      <c r="M65" s="97"/>
      <c r="N65" s="97"/>
      <c r="O65" s="103"/>
      <c r="P65" s="97"/>
      <c r="Q65" s="103"/>
      <c r="R65" s="97"/>
      <c r="S65" s="108" t="s">
        <v>152</v>
      </c>
      <c r="T65" s="97"/>
      <c r="U65" s="97"/>
      <c r="V65" s="97"/>
      <c r="W65" s="97"/>
      <c r="X65" s="97"/>
      <c r="Y65" s="97"/>
      <c r="Z65" s="97"/>
      <c r="AA65" s="103" t="s">
        <v>37</v>
      </c>
      <c r="AB65" s="97"/>
      <c r="AC65" s="97"/>
      <c r="AD65" s="97"/>
      <c r="AE65" s="97"/>
      <c r="AF65" s="103" t="s">
        <v>38</v>
      </c>
      <c r="AG65" s="97"/>
      <c r="AH65" s="97"/>
      <c r="AI65" s="72" t="s">
        <v>36</v>
      </c>
      <c r="AJ65" s="107" t="s">
        <v>248</v>
      </c>
      <c r="AK65" s="97"/>
      <c r="AL65" s="97"/>
      <c r="AM65" s="97"/>
      <c r="AN65" s="97"/>
      <c r="AO65" s="97"/>
      <c r="AP65" s="73">
        <v>19790722562</v>
      </c>
      <c r="AQ65" s="73">
        <v>19790722558.5</v>
      </c>
      <c r="AR65" s="74">
        <v>3.5</v>
      </c>
      <c r="AS65" s="115">
        <v>0</v>
      </c>
      <c r="AT65" s="97"/>
      <c r="AU65" s="117">
        <v>9348142518.8099995</v>
      </c>
      <c r="AV65" s="97"/>
      <c r="AW65" s="73">
        <v>10442580039.690001</v>
      </c>
      <c r="AX65" s="73">
        <v>1706827076.8299999</v>
      </c>
      <c r="AY65" s="73">
        <v>7641315441.9799995</v>
      </c>
      <c r="AZ65" s="73">
        <v>1706827076.8299999</v>
      </c>
      <c r="BA65" s="74">
        <v>0</v>
      </c>
      <c r="BB65" s="73">
        <v>1706827076.8299999</v>
      </c>
      <c r="BC65" s="74">
        <v>0</v>
      </c>
      <c r="BD65" s="74">
        <v>0</v>
      </c>
    </row>
    <row r="66" spans="1:56" x14ac:dyDescent="0.25">
      <c r="A66" s="103" t="s">
        <v>246</v>
      </c>
      <c r="B66" s="97"/>
      <c r="C66" s="103" t="s">
        <v>43</v>
      </c>
      <c r="D66" s="97"/>
      <c r="E66" s="103"/>
      <c r="F66" s="97"/>
      <c r="G66" s="103"/>
      <c r="H66" s="97"/>
      <c r="I66" s="103"/>
      <c r="J66" s="97"/>
      <c r="K66" s="97"/>
      <c r="L66" s="103"/>
      <c r="M66" s="97"/>
      <c r="N66" s="97"/>
      <c r="O66" s="103"/>
      <c r="P66" s="97"/>
      <c r="Q66" s="103"/>
      <c r="R66" s="97"/>
      <c r="S66" s="108" t="s">
        <v>152</v>
      </c>
      <c r="T66" s="97"/>
      <c r="U66" s="97"/>
      <c r="V66" s="97"/>
      <c r="W66" s="97"/>
      <c r="X66" s="97"/>
      <c r="Y66" s="97"/>
      <c r="Z66" s="97"/>
      <c r="AA66" s="103" t="s">
        <v>149</v>
      </c>
      <c r="AB66" s="97"/>
      <c r="AC66" s="97"/>
      <c r="AD66" s="97"/>
      <c r="AE66" s="97"/>
      <c r="AF66" s="103" t="s">
        <v>38</v>
      </c>
      <c r="AG66" s="97"/>
      <c r="AH66" s="97"/>
      <c r="AI66" s="72" t="s">
        <v>148</v>
      </c>
      <c r="AJ66" s="107" t="s">
        <v>318</v>
      </c>
      <c r="AK66" s="97"/>
      <c r="AL66" s="97"/>
      <c r="AM66" s="97"/>
      <c r="AN66" s="97"/>
      <c r="AO66" s="97"/>
      <c r="AP66" s="73">
        <v>189450000</v>
      </c>
      <c r="AQ66" s="73">
        <v>189450000</v>
      </c>
      <c r="AR66" s="74">
        <v>0</v>
      </c>
      <c r="AS66" s="115">
        <v>0</v>
      </c>
      <c r="AT66" s="97"/>
      <c r="AU66" s="115">
        <v>0</v>
      </c>
      <c r="AV66" s="97"/>
      <c r="AW66" s="73">
        <v>189450000</v>
      </c>
      <c r="AX66" s="74">
        <v>0</v>
      </c>
      <c r="AY66" s="74">
        <v>0</v>
      </c>
      <c r="AZ66" s="74">
        <v>0</v>
      </c>
      <c r="BA66" s="74">
        <v>0</v>
      </c>
      <c r="BB66" s="74">
        <v>0</v>
      </c>
      <c r="BC66" s="74">
        <v>0</v>
      </c>
      <c r="BD66" s="74">
        <v>0</v>
      </c>
    </row>
    <row r="67" spans="1:56" x14ac:dyDescent="0.25">
      <c r="A67" s="103" t="s">
        <v>246</v>
      </c>
      <c r="B67" s="97"/>
      <c r="C67" s="103" t="s">
        <v>43</v>
      </c>
      <c r="D67" s="97"/>
      <c r="E67" s="103" t="s">
        <v>43</v>
      </c>
      <c r="F67" s="97"/>
      <c r="G67" s="103"/>
      <c r="H67" s="97"/>
      <c r="I67" s="103"/>
      <c r="J67" s="97"/>
      <c r="K67" s="97"/>
      <c r="L67" s="103"/>
      <c r="M67" s="97"/>
      <c r="N67" s="97"/>
      <c r="O67" s="103"/>
      <c r="P67" s="97"/>
      <c r="Q67" s="103"/>
      <c r="R67" s="97"/>
      <c r="S67" s="108" t="s">
        <v>271</v>
      </c>
      <c r="T67" s="97"/>
      <c r="U67" s="97"/>
      <c r="V67" s="97"/>
      <c r="W67" s="97"/>
      <c r="X67" s="97"/>
      <c r="Y67" s="97"/>
      <c r="Z67" s="97"/>
      <c r="AA67" s="103" t="s">
        <v>37</v>
      </c>
      <c r="AB67" s="97"/>
      <c r="AC67" s="97"/>
      <c r="AD67" s="97"/>
      <c r="AE67" s="97"/>
      <c r="AF67" s="103" t="s">
        <v>38</v>
      </c>
      <c r="AG67" s="97"/>
      <c r="AH67" s="97"/>
      <c r="AI67" s="72" t="s">
        <v>36</v>
      </c>
      <c r="AJ67" s="107" t="s">
        <v>248</v>
      </c>
      <c r="AK67" s="97"/>
      <c r="AL67" s="97"/>
      <c r="AM67" s="97"/>
      <c r="AN67" s="97"/>
      <c r="AO67" s="97"/>
      <c r="AP67" s="73">
        <v>19790722562</v>
      </c>
      <c r="AQ67" s="73">
        <v>19790722558.5</v>
      </c>
      <c r="AR67" s="74">
        <v>3.5</v>
      </c>
      <c r="AS67" s="115">
        <v>0</v>
      </c>
      <c r="AT67" s="97"/>
      <c r="AU67" s="117">
        <v>9348142518.8099995</v>
      </c>
      <c r="AV67" s="97"/>
      <c r="AW67" s="73">
        <v>10442580039.690001</v>
      </c>
      <c r="AX67" s="73">
        <v>1706827076.8299999</v>
      </c>
      <c r="AY67" s="73">
        <v>7641315441.9799995</v>
      </c>
      <c r="AZ67" s="73">
        <v>1706827076.8299999</v>
      </c>
      <c r="BA67" s="74">
        <v>0</v>
      </c>
      <c r="BB67" s="73">
        <v>1706827076.8299999</v>
      </c>
      <c r="BC67" s="74">
        <v>0</v>
      </c>
      <c r="BD67" s="74">
        <v>0</v>
      </c>
    </row>
    <row r="68" spans="1:56" x14ac:dyDescent="0.25">
      <c r="A68" s="103" t="s">
        <v>246</v>
      </c>
      <c r="B68" s="97"/>
      <c r="C68" s="103" t="s">
        <v>43</v>
      </c>
      <c r="D68" s="97"/>
      <c r="E68" s="103" t="s">
        <v>43</v>
      </c>
      <c r="F68" s="97"/>
      <c r="G68" s="103"/>
      <c r="H68" s="97"/>
      <c r="I68" s="103"/>
      <c r="J68" s="97"/>
      <c r="K68" s="97"/>
      <c r="L68" s="103"/>
      <c r="M68" s="97"/>
      <c r="N68" s="97"/>
      <c r="O68" s="103"/>
      <c r="P68" s="97"/>
      <c r="Q68" s="103"/>
      <c r="R68" s="97"/>
      <c r="S68" s="108" t="s">
        <v>271</v>
      </c>
      <c r="T68" s="97"/>
      <c r="U68" s="97"/>
      <c r="V68" s="97"/>
      <c r="W68" s="97"/>
      <c r="X68" s="97"/>
      <c r="Y68" s="97"/>
      <c r="Z68" s="97"/>
      <c r="AA68" s="103" t="s">
        <v>149</v>
      </c>
      <c r="AB68" s="97"/>
      <c r="AC68" s="97"/>
      <c r="AD68" s="97"/>
      <c r="AE68" s="97"/>
      <c r="AF68" s="103" t="s">
        <v>38</v>
      </c>
      <c r="AG68" s="97"/>
      <c r="AH68" s="97"/>
      <c r="AI68" s="72" t="s">
        <v>148</v>
      </c>
      <c r="AJ68" s="107" t="s">
        <v>318</v>
      </c>
      <c r="AK68" s="97"/>
      <c r="AL68" s="97"/>
      <c r="AM68" s="97"/>
      <c r="AN68" s="97"/>
      <c r="AO68" s="97"/>
      <c r="AP68" s="73">
        <v>189450000</v>
      </c>
      <c r="AQ68" s="73">
        <v>189450000</v>
      </c>
      <c r="AR68" s="74">
        <v>0</v>
      </c>
      <c r="AS68" s="115">
        <v>0</v>
      </c>
      <c r="AT68" s="97"/>
      <c r="AU68" s="115">
        <v>0</v>
      </c>
      <c r="AV68" s="97"/>
      <c r="AW68" s="73">
        <v>189450000</v>
      </c>
      <c r="AX68" s="74">
        <v>0</v>
      </c>
      <c r="AY68" s="74">
        <v>0</v>
      </c>
      <c r="AZ68" s="74">
        <v>0</v>
      </c>
      <c r="BA68" s="74">
        <v>0</v>
      </c>
      <c r="BB68" s="74">
        <v>0</v>
      </c>
      <c r="BC68" s="74">
        <v>0</v>
      </c>
      <c r="BD68" s="74">
        <v>0</v>
      </c>
    </row>
    <row r="69" spans="1:56" x14ac:dyDescent="0.25">
      <c r="A69" s="103" t="s">
        <v>246</v>
      </c>
      <c r="B69" s="97"/>
      <c r="C69" s="103" t="s">
        <v>43</v>
      </c>
      <c r="D69" s="97"/>
      <c r="E69" s="103" t="s">
        <v>43</v>
      </c>
      <c r="F69" s="97"/>
      <c r="G69" s="103" t="s">
        <v>207</v>
      </c>
      <c r="H69" s="97"/>
      <c r="I69" s="103"/>
      <c r="J69" s="97"/>
      <c r="K69" s="97"/>
      <c r="L69" s="103"/>
      <c r="M69" s="97"/>
      <c r="N69" s="97"/>
      <c r="O69" s="103"/>
      <c r="P69" s="97"/>
      <c r="Q69" s="103"/>
      <c r="R69" s="97"/>
      <c r="S69" s="108" t="s">
        <v>272</v>
      </c>
      <c r="T69" s="97"/>
      <c r="U69" s="97"/>
      <c r="V69" s="97"/>
      <c r="W69" s="97"/>
      <c r="X69" s="97"/>
      <c r="Y69" s="97"/>
      <c r="Z69" s="97"/>
      <c r="AA69" s="103" t="s">
        <v>37</v>
      </c>
      <c r="AB69" s="97"/>
      <c r="AC69" s="97"/>
      <c r="AD69" s="97"/>
      <c r="AE69" s="97"/>
      <c r="AF69" s="103" t="s">
        <v>38</v>
      </c>
      <c r="AG69" s="97"/>
      <c r="AH69" s="97"/>
      <c r="AI69" s="72" t="s">
        <v>36</v>
      </c>
      <c r="AJ69" s="107" t="s">
        <v>248</v>
      </c>
      <c r="AK69" s="97"/>
      <c r="AL69" s="97"/>
      <c r="AM69" s="97"/>
      <c r="AN69" s="97"/>
      <c r="AO69" s="97"/>
      <c r="AP69" s="73">
        <v>943752816</v>
      </c>
      <c r="AQ69" s="73">
        <v>943752812.5</v>
      </c>
      <c r="AR69" s="74">
        <v>3.5</v>
      </c>
      <c r="AS69" s="115">
        <v>0</v>
      </c>
      <c r="AT69" s="97"/>
      <c r="AU69" s="117">
        <v>363252812.5</v>
      </c>
      <c r="AV69" s="97"/>
      <c r="AW69" s="73">
        <v>580500000</v>
      </c>
      <c r="AX69" s="73">
        <v>1306699.01</v>
      </c>
      <c r="AY69" s="73">
        <v>361946113.49000001</v>
      </c>
      <c r="AZ69" s="73">
        <v>1306699.01</v>
      </c>
      <c r="BA69" s="74">
        <v>0</v>
      </c>
      <c r="BB69" s="73">
        <v>1306699.01</v>
      </c>
      <c r="BC69" s="74">
        <v>0</v>
      </c>
      <c r="BD69" s="74">
        <v>0</v>
      </c>
    </row>
    <row r="70" spans="1:56" x14ac:dyDescent="0.25">
      <c r="A70" s="103" t="s">
        <v>246</v>
      </c>
      <c r="B70" s="97"/>
      <c r="C70" s="103" t="s">
        <v>43</v>
      </c>
      <c r="D70" s="97"/>
      <c r="E70" s="103" t="s">
        <v>43</v>
      </c>
      <c r="F70" s="97"/>
      <c r="G70" s="103" t="s">
        <v>207</v>
      </c>
      <c r="H70" s="97"/>
      <c r="I70" s="103"/>
      <c r="J70" s="97"/>
      <c r="K70" s="97"/>
      <c r="L70" s="103"/>
      <c r="M70" s="97"/>
      <c r="N70" s="97"/>
      <c r="O70" s="103"/>
      <c r="P70" s="97"/>
      <c r="Q70" s="103"/>
      <c r="R70" s="97"/>
      <c r="S70" s="108" t="s">
        <v>272</v>
      </c>
      <c r="T70" s="97"/>
      <c r="U70" s="97"/>
      <c r="V70" s="97"/>
      <c r="W70" s="97"/>
      <c r="X70" s="97"/>
      <c r="Y70" s="97"/>
      <c r="Z70" s="97"/>
      <c r="AA70" s="103" t="s">
        <v>149</v>
      </c>
      <c r="AB70" s="97"/>
      <c r="AC70" s="97"/>
      <c r="AD70" s="97"/>
      <c r="AE70" s="97"/>
      <c r="AF70" s="103" t="s">
        <v>38</v>
      </c>
      <c r="AG70" s="97"/>
      <c r="AH70" s="97"/>
      <c r="AI70" s="72" t="s">
        <v>148</v>
      </c>
      <c r="AJ70" s="107" t="s">
        <v>318</v>
      </c>
      <c r="AK70" s="97"/>
      <c r="AL70" s="97"/>
      <c r="AM70" s="97"/>
      <c r="AN70" s="97"/>
      <c r="AO70" s="97"/>
      <c r="AP70" s="73">
        <v>93000000</v>
      </c>
      <c r="AQ70" s="73">
        <v>93000000</v>
      </c>
      <c r="AR70" s="74">
        <v>0</v>
      </c>
      <c r="AS70" s="115">
        <v>0</v>
      </c>
      <c r="AT70" s="97"/>
      <c r="AU70" s="115">
        <v>0</v>
      </c>
      <c r="AV70" s="97"/>
      <c r="AW70" s="73">
        <v>93000000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4">
        <v>0</v>
      </c>
      <c r="BD70" s="74">
        <v>0</v>
      </c>
    </row>
    <row r="71" spans="1:56" x14ac:dyDescent="0.25">
      <c r="A71" s="103" t="s">
        <v>246</v>
      </c>
      <c r="B71" s="97"/>
      <c r="C71" s="103" t="s">
        <v>43</v>
      </c>
      <c r="D71" s="97"/>
      <c r="E71" s="103" t="s">
        <v>43</v>
      </c>
      <c r="F71" s="97"/>
      <c r="G71" s="103" t="s">
        <v>207</v>
      </c>
      <c r="H71" s="97"/>
      <c r="I71" s="103" t="s">
        <v>262</v>
      </c>
      <c r="J71" s="97"/>
      <c r="K71" s="97"/>
      <c r="L71" s="103"/>
      <c r="M71" s="97"/>
      <c r="N71" s="97"/>
      <c r="O71" s="103"/>
      <c r="P71" s="97"/>
      <c r="Q71" s="103"/>
      <c r="R71" s="97"/>
      <c r="S71" s="108" t="s">
        <v>273</v>
      </c>
      <c r="T71" s="97"/>
      <c r="U71" s="97"/>
      <c r="V71" s="97"/>
      <c r="W71" s="97"/>
      <c r="X71" s="97"/>
      <c r="Y71" s="97"/>
      <c r="Z71" s="97"/>
      <c r="AA71" s="103" t="s">
        <v>37</v>
      </c>
      <c r="AB71" s="97"/>
      <c r="AC71" s="97"/>
      <c r="AD71" s="97"/>
      <c r="AE71" s="97"/>
      <c r="AF71" s="103" t="s">
        <v>38</v>
      </c>
      <c r="AG71" s="97"/>
      <c r="AH71" s="97"/>
      <c r="AI71" s="72" t="s">
        <v>36</v>
      </c>
      <c r="AJ71" s="107" t="s">
        <v>248</v>
      </c>
      <c r="AK71" s="97"/>
      <c r="AL71" s="97"/>
      <c r="AM71" s="97"/>
      <c r="AN71" s="97"/>
      <c r="AO71" s="97"/>
      <c r="AP71" s="73">
        <v>510000000</v>
      </c>
      <c r="AQ71" s="73">
        <v>510000000</v>
      </c>
      <c r="AR71" s="74">
        <v>0</v>
      </c>
      <c r="AS71" s="115">
        <v>0</v>
      </c>
      <c r="AT71" s="97"/>
      <c r="AU71" s="115">
        <v>0</v>
      </c>
      <c r="AV71" s="97"/>
      <c r="AW71" s="73">
        <v>510000000</v>
      </c>
      <c r="AX71" s="74">
        <v>0</v>
      </c>
      <c r="AY71" s="74">
        <v>0</v>
      </c>
      <c r="AZ71" s="74">
        <v>0</v>
      </c>
      <c r="BA71" s="74">
        <v>0</v>
      </c>
      <c r="BB71" s="74">
        <v>0</v>
      </c>
      <c r="BC71" s="74">
        <v>0</v>
      </c>
      <c r="BD71" s="74">
        <v>0</v>
      </c>
    </row>
    <row r="72" spans="1:56" x14ac:dyDescent="0.25">
      <c r="A72" s="104" t="s">
        <v>246</v>
      </c>
      <c r="B72" s="97"/>
      <c r="C72" s="104" t="s">
        <v>43</v>
      </c>
      <c r="D72" s="97"/>
      <c r="E72" s="104" t="s">
        <v>43</v>
      </c>
      <c r="F72" s="97"/>
      <c r="G72" s="104" t="s">
        <v>207</v>
      </c>
      <c r="H72" s="97"/>
      <c r="I72" s="104" t="s">
        <v>262</v>
      </c>
      <c r="J72" s="97"/>
      <c r="K72" s="97"/>
      <c r="L72" s="104" t="s">
        <v>258</v>
      </c>
      <c r="M72" s="97"/>
      <c r="N72" s="97"/>
      <c r="O72" s="104"/>
      <c r="P72" s="97"/>
      <c r="Q72" s="104"/>
      <c r="R72" s="97"/>
      <c r="S72" s="109" t="s">
        <v>99</v>
      </c>
      <c r="T72" s="97"/>
      <c r="U72" s="97"/>
      <c r="V72" s="97"/>
      <c r="W72" s="97"/>
      <c r="X72" s="97"/>
      <c r="Y72" s="97"/>
      <c r="Z72" s="97"/>
      <c r="AA72" s="104" t="s">
        <v>37</v>
      </c>
      <c r="AB72" s="97"/>
      <c r="AC72" s="97"/>
      <c r="AD72" s="97"/>
      <c r="AE72" s="97"/>
      <c r="AF72" s="104" t="s">
        <v>38</v>
      </c>
      <c r="AG72" s="97"/>
      <c r="AH72" s="97"/>
      <c r="AI72" s="75" t="s">
        <v>36</v>
      </c>
      <c r="AJ72" s="111" t="s">
        <v>248</v>
      </c>
      <c r="AK72" s="97"/>
      <c r="AL72" s="97"/>
      <c r="AM72" s="97"/>
      <c r="AN72" s="97"/>
      <c r="AO72" s="97"/>
      <c r="AP72" s="76">
        <v>230000000</v>
      </c>
      <c r="AQ72" s="76">
        <v>230000000</v>
      </c>
      <c r="AR72" s="77">
        <v>0</v>
      </c>
      <c r="AS72" s="116">
        <v>0</v>
      </c>
      <c r="AT72" s="97"/>
      <c r="AU72" s="116">
        <v>0</v>
      </c>
      <c r="AV72" s="97"/>
      <c r="AW72" s="76">
        <v>230000000</v>
      </c>
      <c r="AX72" s="77">
        <v>0</v>
      </c>
      <c r="AY72" s="77">
        <v>0</v>
      </c>
      <c r="AZ72" s="77">
        <v>0</v>
      </c>
      <c r="BA72" s="77">
        <v>0</v>
      </c>
      <c r="BB72" s="77">
        <v>0</v>
      </c>
      <c r="BC72" s="77">
        <v>0</v>
      </c>
      <c r="BD72" s="77">
        <v>0</v>
      </c>
    </row>
    <row r="73" spans="1:56" x14ac:dyDescent="0.25">
      <c r="A73" s="104" t="s">
        <v>246</v>
      </c>
      <c r="B73" s="97"/>
      <c r="C73" s="104" t="s">
        <v>43</v>
      </c>
      <c r="D73" s="97"/>
      <c r="E73" s="104" t="s">
        <v>43</v>
      </c>
      <c r="F73" s="97"/>
      <c r="G73" s="104" t="s">
        <v>207</v>
      </c>
      <c r="H73" s="97"/>
      <c r="I73" s="104" t="s">
        <v>262</v>
      </c>
      <c r="J73" s="97"/>
      <c r="K73" s="97"/>
      <c r="L73" s="104" t="s">
        <v>259</v>
      </c>
      <c r="M73" s="97"/>
      <c r="N73" s="97"/>
      <c r="O73" s="104"/>
      <c r="P73" s="97"/>
      <c r="Q73" s="104"/>
      <c r="R73" s="97"/>
      <c r="S73" s="109" t="s">
        <v>101</v>
      </c>
      <c r="T73" s="97"/>
      <c r="U73" s="97"/>
      <c r="V73" s="97"/>
      <c r="W73" s="97"/>
      <c r="X73" s="97"/>
      <c r="Y73" s="97"/>
      <c r="Z73" s="97"/>
      <c r="AA73" s="104" t="s">
        <v>37</v>
      </c>
      <c r="AB73" s="97"/>
      <c r="AC73" s="97"/>
      <c r="AD73" s="97"/>
      <c r="AE73" s="97"/>
      <c r="AF73" s="104" t="s">
        <v>38</v>
      </c>
      <c r="AG73" s="97"/>
      <c r="AH73" s="97"/>
      <c r="AI73" s="75" t="s">
        <v>36</v>
      </c>
      <c r="AJ73" s="111" t="s">
        <v>248</v>
      </c>
      <c r="AK73" s="97"/>
      <c r="AL73" s="97"/>
      <c r="AM73" s="97"/>
      <c r="AN73" s="97"/>
      <c r="AO73" s="97"/>
      <c r="AP73" s="76">
        <v>280000000</v>
      </c>
      <c r="AQ73" s="76">
        <v>280000000</v>
      </c>
      <c r="AR73" s="77">
        <v>0</v>
      </c>
      <c r="AS73" s="116">
        <v>0</v>
      </c>
      <c r="AT73" s="97"/>
      <c r="AU73" s="116">
        <v>0</v>
      </c>
      <c r="AV73" s="97"/>
      <c r="AW73" s="76">
        <v>280000000</v>
      </c>
      <c r="AX73" s="77">
        <v>0</v>
      </c>
      <c r="AY73" s="77">
        <v>0</v>
      </c>
      <c r="AZ73" s="77">
        <v>0</v>
      </c>
      <c r="BA73" s="77">
        <v>0</v>
      </c>
      <c r="BB73" s="77">
        <v>0</v>
      </c>
      <c r="BC73" s="77">
        <v>0</v>
      </c>
      <c r="BD73" s="77">
        <v>0</v>
      </c>
    </row>
    <row r="74" spans="1:56" x14ac:dyDescent="0.25">
      <c r="A74" s="103" t="s">
        <v>246</v>
      </c>
      <c r="B74" s="97"/>
      <c r="C74" s="103" t="s">
        <v>43</v>
      </c>
      <c r="D74" s="97"/>
      <c r="E74" s="103" t="s">
        <v>43</v>
      </c>
      <c r="F74" s="97"/>
      <c r="G74" s="103" t="s">
        <v>207</v>
      </c>
      <c r="H74" s="97"/>
      <c r="I74" s="103" t="s">
        <v>254</v>
      </c>
      <c r="J74" s="97"/>
      <c r="K74" s="97"/>
      <c r="L74" s="103"/>
      <c r="M74" s="97"/>
      <c r="N74" s="97"/>
      <c r="O74" s="103"/>
      <c r="P74" s="97"/>
      <c r="Q74" s="103"/>
      <c r="R74" s="97"/>
      <c r="S74" s="108" t="s">
        <v>274</v>
      </c>
      <c r="T74" s="97"/>
      <c r="U74" s="97"/>
      <c r="V74" s="97"/>
      <c r="W74" s="97"/>
      <c r="X74" s="97"/>
      <c r="Y74" s="97"/>
      <c r="Z74" s="97"/>
      <c r="AA74" s="103" t="s">
        <v>37</v>
      </c>
      <c r="AB74" s="97"/>
      <c r="AC74" s="97"/>
      <c r="AD74" s="97"/>
      <c r="AE74" s="97"/>
      <c r="AF74" s="103" t="s">
        <v>38</v>
      </c>
      <c r="AG74" s="97"/>
      <c r="AH74" s="97"/>
      <c r="AI74" s="72" t="s">
        <v>36</v>
      </c>
      <c r="AJ74" s="107" t="s">
        <v>248</v>
      </c>
      <c r="AK74" s="97"/>
      <c r="AL74" s="97"/>
      <c r="AM74" s="97"/>
      <c r="AN74" s="97"/>
      <c r="AO74" s="97"/>
      <c r="AP74" s="73">
        <v>344861816</v>
      </c>
      <c r="AQ74" s="73">
        <v>344861812.5</v>
      </c>
      <c r="AR74" s="74">
        <v>3.5</v>
      </c>
      <c r="AS74" s="115">
        <v>0</v>
      </c>
      <c r="AT74" s="97"/>
      <c r="AU74" s="117">
        <v>293861812.5</v>
      </c>
      <c r="AV74" s="97"/>
      <c r="AW74" s="73">
        <v>51000000</v>
      </c>
      <c r="AX74" s="73">
        <v>1306699.01</v>
      </c>
      <c r="AY74" s="73">
        <v>292555113.49000001</v>
      </c>
      <c r="AZ74" s="73">
        <v>1306699.01</v>
      </c>
      <c r="BA74" s="74">
        <v>0</v>
      </c>
      <c r="BB74" s="73">
        <v>1306699.01</v>
      </c>
      <c r="BC74" s="74">
        <v>0</v>
      </c>
      <c r="BD74" s="74">
        <v>0</v>
      </c>
    </row>
    <row r="75" spans="1:56" x14ac:dyDescent="0.25">
      <c r="A75" s="103" t="s">
        <v>246</v>
      </c>
      <c r="B75" s="97"/>
      <c r="C75" s="103" t="s">
        <v>43</v>
      </c>
      <c r="D75" s="97"/>
      <c r="E75" s="103" t="s">
        <v>43</v>
      </c>
      <c r="F75" s="97"/>
      <c r="G75" s="103" t="s">
        <v>207</v>
      </c>
      <c r="H75" s="97"/>
      <c r="I75" s="103" t="s">
        <v>254</v>
      </c>
      <c r="J75" s="97"/>
      <c r="K75" s="97"/>
      <c r="L75" s="103"/>
      <c r="M75" s="97"/>
      <c r="N75" s="97"/>
      <c r="O75" s="103"/>
      <c r="P75" s="97"/>
      <c r="Q75" s="103"/>
      <c r="R75" s="97"/>
      <c r="S75" s="108" t="s">
        <v>274</v>
      </c>
      <c r="T75" s="97"/>
      <c r="U75" s="97"/>
      <c r="V75" s="97"/>
      <c r="W75" s="97"/>
      <c r="X75" s="97"/>
      <c r="Y75" s="97"/>
      <c r="Z75" s="97"/>
      <c r="AA75" s="103" t="s">
        <v>149</v>
      </c>
      <c r="AB75" s="97"/>
      <c r="AC75" s="97"/>
      <c r="AD75" s="97"/>
      <c r="AE75" s="97"/>
      <c r="AF75" s="103" t="s">
        <v>38</v>
      </c>
      <c r="AG75" s="97"/>
      <c r="AH75" s="97"/>
      <c r="AI75" s="72" t="s">
        <v>148</v>
      </c>
      <c r="AJ75" s="107" t="s">
        <v>318</v>
      </c>
      <c r="AK75" s="97"/>
      <c r="AL75" s="97"/>
      <c r="AM75" s="97"/>
      <c r="AN75" s="97"/>
      <c r="AO75" s="97"/>
      <c r="AP75" s="73">
        <v>45000000</v>
      </c>
      <c r="AQ75" s="73">
        <v>45000000</v>
      </c>
      <c r="AR75" s="74">
        <v>0</v>
      </c>
      <c r="AS75" s="115">
        <v>0</v>
      </c>
      <c r="AT75" s="97"/>
      <c r="AU75" s="115">
        <v>0</v>
      </c>
      <c r="AV75" s="97"/>
      <c r="AW75" s="73">
        <v>45000000</v>
      </c>
      <c r="AX75" s="74">
        <v>0</v>
      </c>
      <c r="AY75" s="74">
        <v>0</v>
      </c>
      <c r="AZ75" s="74">
        <v>0</v>
      </c>
      <c r="BA75" s="74">
        <v>0</v>
      </c>
      <c r="BB75" s="74">
        <v>0</v>
      </c>
      <c r="BC75" s="74">
        <v>0</v>
      </c>
      <c r="BD75" s="74">
        <v>0</v>
      </c>
    </row>
    <row r="76" spans="1:56" x14ac:dyDescent="0.25">
      <c r="A76" s="104" t="s">
        <v>246</v>
      </c>
      <c r="B76" s="97"/>
      <c r="C76" s="104" t="s">
        <v>43</v>
      </c>
      <c r="D76" s="97"/>
      <c r="E76" s="104" t="s">
        <v>43</v>
      </c>
      <c r="F76" s="97"/>
      <c r="G76" s="104" t="s">
        <v>207</v>
      </c>
      <c r="H76" s="97"/>
      <c r="I76" s="104" t="s">
        <v>254</v>
      </c>
      <c r="J76" s="97"/>
      <c r="K76" s="97"/>
      <c r="L76" s="104" t="s">
        <v>262</v>
      </c>
      <c r="M76" s="97"/>
      <c r="N76" s="97"/>
      <c r="O76" s="104"/>
      <c r="P76" s="97"/>
      <c r="Q76" s="104"/>
      <c r="R76" s="97"/>
      <c r="S76" s="109" t="s">
        <v>103</v>
      </c>
      <c r="T76" s="97"/>
      <c r="U76" s="97"/>
      <c r="V76" s="97"/>
      <c r="W76" s="97"/>
      <c r="X76" s="97"/>
      <c r="Y76" s="97"/>
      <c r="Z76" s="97"/>
      <c r="AA76" s="104" t="s">
        <v>37</v>
      </c>
      <c r="AB76" s="97"/>
      <c r="AC76" s="97"/>
      <c r="AD76" s="97"/>
      <c r="AE76" s="97"/>
      <c r="AF76" s="104" t="s">
        <v>38</v>
      </c>
      <c r="AG76" s="97"/>
      <c r="AH76" s="97"/>
      <c r="AI76" s="75" t="s">
        <v>36</v>
      </c>
      <c r="AJ76" s="111" t="s">
        <v>248</v>
      </c>
      <c r="AK76" s="97"/>
      <c r="AL76" s="97"/>
      <c r="AM76" s="97"/>
      <c r="AN76" s="97"/>
      <c r="AO76" s="97"/>
      <c r="AP76" s="76">
        <v>6500000</v>
      </c>
      <c r="AQ76" s="76">
        <v>6500000</v>
      </c>
      <c r="AR76" s="77">
        <v>0</v>
      </c>
      <c r="AS76" s="116">
        <v>0</v>
      </c>
      <c r="AT76" s="97"/>
      <c r="AU76" s="118">
        <v>5500000</v>
      </c>
      <c r="AV76" s="97"/>
      <c r="AW76" s="76">
        <v>1000000</v>
      </c>
      <c r="AX76" s="77">
        <v>0</v>
      </c>
      <c r="AY76" s="76">
        <v>5500000</v>
      </c>
      <c r="AZ76" s="77">
        <v>0</v>
      </c>
      <c r="BA76" s="77">
        <v>0</v>
      </c>
      <c r="BB76" s="77">
        <v>0</v>
      </c>
      <c r="BC76" s="77">
        <v>0</v>
      </c>
      <c r="BD76" s="77">
        <v>0</v>
      </c>
    </row>
    <row r="77" spans="1:56" x14ac:dyDescent="0.25">
      <c r="A77" s="104" t="s">
        <v>246</v>
      </c>
      <c r="B77" s="97"/>
      <c r="C77" s="104" t="s">
        <v>43</v>
      </c>
      <c r="D77" s="97"/>
      <c r="E77" s="104" t="s">
        <v>43</v>
      </c>
      <c r="F77" s="97"/>
      <c r="G77" s="104" t="s">
        <v>207</v>
      </c>
      <c r="H77" s="97"/>
      <c r="I77" s="104" t="s">
        <v>254</v>
      </c>
      <c r="J77" s="97"/>
      <c r="K77" s="97"/>
      <c r="L77" s="104" t="s">
        <v>262</v>
      </c>
      <c r="M77" s="97"/>
      <c r="N77" s="97"/>
      <c r="O77" s="104"/>
      <c r="P77" s="97"/>
      <c r="Q77" s="104"/>
      <c r="R77" s="97"/>
      <c r="S77" s="109" t="s">
        <v>103</v>
      </c>
      <c r="T77" s="97"/>
      <c r="U77" s="97"/>
      <c r="V77" s="97"/>
      <c r="W77" s="97"/>
      <c r="X77" s="97"/>
      <c r="Y77" s="97"/>
      <c r="Z77" s="97"/>
      <c r="AA77" s="104" t="s">
        <v>149</v>
      </c>
      <c r="AB77" s="97"/>
      <c r="AC77" s="97"/>
      <c r="AD77" s="97"/>
      <c r="AE77" s="97"/>
      <c r="AF77" s="104" t="s">
        <v>38</v>
      </c>
      <c r="AG77" s="97"/>
      <c r="AH77" s="97"/>
      <c r="AI77" s="75" t="s">
        <v>148</v>
      </c>
      <c r="AJ77" s="111" t="s">
        <v>318</v>
      </c>
      <c r="AK77" s="97"/>
      <c r="AL77" s="97"/>
      <c r="AM77" s="97"/>
      <c r="AN77" s="97"/>
      <c r="AO77" s="97"/>
      <c r="AP77" s="76">
        <v>8000000</v>
      </c>
      <c r="AQ77" s="76">
        <v>8000000</v>
      </c>
      <c r="AR77" s="77">
        <v>0</v>
      </c>
      <c r="AS77" s="116">
        <v>0</v>
      </c>
      <c r="AT77" s="97"/>
      <c r="AU77" s="116">
        <v>0</v>
      </c>
      <c r="AV77" s="97"/>
      <c r="AW77" s="76">
        <v>8000000</v>
      </c>
      <c r="AX77" s="77">
        <v>0</v>
      </c>
      <c r="AY77" s="77">
        <v>0</v>
      </c>
      <c r="AZ77" s="77">
        <v>0</v>
      </c>
      <c r="BA77" s="77">
        <v>0</v>
      </c>
      <c r="BB77" s="77">
        <v>0</v>
      </c>
      <c r="BC77" s="77">
        <v>0</v>
      </c>
      <c r="BD77" s="77">
        <v>0</v>
      </c>
    </row>
    <row r="78" spans="1:56" x14ac:dyDescent="0.25">
      <c r="A78" s="104" t="s">
        <v>246</v>
      </c>
      <c r="B78" s="97"/>
      <c r="C78" s="104" t="s">
        <v>43</v>
      </c>
      <c r="D78" s="97"/>
      <c r="E78" s="104" t="s">
        <v>43</v>
      </c>
      <c r="F78" s="97"/>
      <c r="G78" s="104" t="s">
        <v>207</v>
      </c>
      <c r="H78" s="97"/>
      <c r="I78" s="104" t="s">
        <v>254</v>
      </c>
      <c r="J78" s="97"/>
      <c r="K78" s="97"/>
      <c r="L78" s="104" t="s">
        <v>254</v>
      </c>
      <c r="M78" s="97"/>
      <c r="N78" s="97"/>
      <c r="O78" s="104"/>
      <c r="P78" s="97"/>
      <c r="Q78" s="104"/>
      <c r="R78" s="97"/>
      <c r="S78" s="109" t="s">
        <v>105</v>
      </c>
      <c r="T78" s="97"/>
      <c r="U78" s="97"/>
      <c r="V78" s="97"/>
      <c r="W78" s="97"/>
      <c r="X78" s="97"/>
      <c r="Y78" s="97"/>
      <c r="Z78" s="97"/>
      <c r="AA78" s="104" t="s">
        <v>37</v>
      </c>
      <c r="AB78" s="97"/>
      <c r="AC78" s="97"/>
      <c r="AD78" s="97"/>
      <c r="AE78" s="97"/>
      <c r="AF78" s="104" t="s">
        <v>38</v>
      </c>
      <c r="AG78" s="97"/>
      <c r="AH78" s="97"/>
      <c r="AI78" s="75" t="s">
        <v>36</v>
      </c>
      <c r="AJ78" s="111" t="s">
        <v>248</v>
      </c>
      <c r="AK78" s="97"/>
      <c r="AL78" s="97"/>
      <c r="AM78" s="97"/>
      <c r="AN78" s="97"/>
      <c r="AO78" s="97"/>
      <c r="AP78" s="76">
        <v>38361816</v>
      </c>
      <c r="AQ78" s="76">
        <v>38361812.5</v>
      </c>
      <c r="AR78" s="77">
        <v>3.5</v>
      </c>
      <c r="AS78" s="116">
        <v>0</v>
      </c>
      <c r="AT78" s="97"/>
      <c r="AU78" s="118">
        <v>28361812.5</v>
      </c>
      <c r="AV78" s="97"/>
      <c r="AW78" s="76">
        <v>10000000</v>
      </c>
      <c r="AX78" s="76">
        <v>1306699.01</v>
      </c>
      <c r="AY78" s="76">
        <v>27055113.489999998</v>
      </c>
      <c r="AZ78" s="76">
        <v>1306699.01</v>
      </c>
      <c r="BA78" s="77">
        <v>0</v>
      </c>
      <c r="BB78" s="76">
        <v>1306699.01</v>
      </c>
      <c r="BC78" s="77">
        <v>0</v>
      </c>
      <c r="BD78" s="77">
        <v>0</v>
      </c>
    </row>
    <row r="79" spans="1:56" x14ac:dyDescent="0.25">
      <c r="A79" s="104" t="s">
        <v>246</v>
      </c>
      <c r="B79" s="97"/>
      <c r="C79" s="104" t="s">
        <v>43</v>
      </c>
      <c r="D79" s="97"/>
      <c r="E79" s="104" t="s">
        <v>43</v>
      </c>
      <c r="F79" s="97"/>
      <c r="G79" s="104" t="s">
        <v>207</v>
      </c>
      <c r="H79" s="97"/>
      <c r="I79" s="104" t="s">
        <v>254</v>
      </c>
      <c r="J79" s="97"/>
      <c r="K79" s="97"/>
      <c r="L79" s="104" t="s">
        <v>256</v>
      </c>
      <c r="M79" s="97"/>
      <c r="N79" s="97"/>
      <c r="O79" s="104"/>
      <c r="P79" s="97"/>
      <c r="Q79" s="104"/>
      <c r="R79" s="97"/>
      <c r="S79" s="109" t="s">
        <v>107</v>
      </c>
      <c r="T79" s="97"/>
      <c r="U79" s="97"/>
      <c r="V79" s="97"/>
      <c r="W79" s="97"/>
      <c r="X79" s="97"/>
      <c r="Y79" s="97"/>
      <c r="Z79" s="97"/>
      <c r="AA79" s="104" t="s">
        <v>37</v>
      </c>
      <c r="AB79" s="97"/>
      <c r="AC79" s="97"/>
      <c r="AD79" s="97"/>
      <c r="AE79" s="97"/>
      <c r="AF79" s="104" t="s">
        <v>38</v>
      </c>
      <c r="AG79" s="97"/>
      <c r="AH79" s="97"/>
      <c r="AI79" s="75" t="s">
        <v>36</v>
      </c>
      <c r="AJ79" s="111" t="s">
        <v>248</v>
      </c>
      <c r="AK79" s="97"/>
      <c r="AL79" s="97"/>
      <c r="AM79" s="97"/>
      <c r="AN79" s="97"/>
      <c r="AO79" s="97"/>
      <c r="AP79" s="76">
        <v>40000000</v>
      </c>
      <c r="AQ79" s="76">
        <v>40000000</v>
      </c>
      <c r="AR79" s="77">
        <v>0</v>
      </c>
      <c r="AS79" s="116">
        <v>0</v>
      </c>
      <c r="AT79" s="97"/>
      <c r="AU79" s="116">
        <v>0</v>
      </c>
      <c r="AV79" s="97"/>
      <c r="AW79" s="76">
        <v>40000000</v>
      </c>
      <c r="AX79" s="77">
        <v>0</v>
      </c>
      <c r="AY79" s="77">
        <v>0</v>
      </c>
      <c r="AZ79" s="77">
        <v>0</v>
      </c>
      <c r="BA79" s="77">
        <v>0</v>
      </c>
      <c r="BB79" s="77">
        <v>0</v>
      </c>
      <c r="BC79" s="77">
        <v>0</v>
      </c>
      <c r="BD79" s="77">
        <v>0</v>
      </c>
    </row>
    <row r="80" spans="1:56" x14ac:dyDescent="0.25">
      <c r="A80" s="104" t="s">
        <v>246</v>
      </c>
      <c r="B80" s="97"/>
      <c r="C80" s="104" t="s">
        <v>43</v>
      </c>
      <c r="D80" s="97"/>
      <c r="E80" s="104" t="s">
        <v>43</v>
      </c>
      <c r="F80" s="97"/>
      <c r="G80" s="104" t="s">
        <v>207</v>
      </c>
      <c r="H80" s="97"/>
      <c r="I80" s="104" t="s">
        <v>254</v>
      </c>
      <c r="J80" s="97"/>
      <c r="K80" s="97"/>
      <c r="L80" s="104" t="s">
        <v>257</v>
      </c>
      <c r="M80" s="97"/>
      <c r="N80" s="97"/>
      <c r="O80" s="104"/>
      <c r="P80" s="97"/>
      <c r="Q80" s="104"/>
      <c r="R80" s="97"/>
      <c r="S80" s="109" t="s">
        <v>109</v>
      </c>
      <c r="T80" s="97"/>
      <c r="U80" s="97"/>
      <c r="V80" s="97"/>
      <c r="W80" s="97"/>
      <c r="X80" s="97"/>
      <c r="Y80" s="97"/>
      <c r="Z80" s="97"/>
      <c r="AA80" s="104" t="s">
        <v>149</v>
      </c>
      <c r="AB80" s="97"/>
      <c r="AC80" s="97"/>
      <c r="AD80" s="97"/>
      <c r="AE80" s="97"/>
      <c r="AF80" s="104" t="s">
        <v>38</v>
      </c>
      <c r="AG80" s="97"/>
      <c r="AH80" s="97"/>
      <c r="AI80" s="75" t="s">
        <v>148</v>
      </c>
      <c r="AJ80" s="111" t="s">
        <v>318</v>
      </c>
      <c r="AK80" s="97"/>
      <c r="AL80" s="97"/>
      <c r="AM80" s="97"/>
      <c r="AN80" s="97"/>
      <c r="AO80" s="97"/>
      <c r="AP80" s="76">
        <v>12000000</v>
      </c>
      <c r="AQ80" s="76">
        <v>12000000</v>
      </c>
      <c r="AR80" s="77">
        <v>0</v>
      </c>
      <c r="AS80" s="116">
        <v>0</v>
      </c>
      <c r="AT80" s="97"/>
      <c r="AU80" s="116">
        <v>0</v>
      </c>
      <c r="AV80" s="97"/>
      <c r="AW80" s="76">
        <v>12000000</v>
      </c>
      <c r="AX80" s="77">
        <v>0</v>
      </c>
      <c r="AY80" s="77">
        <v>0</v>
      </c>
      <c r="AZ80" s="77">
        <v>0</v>
      </c>
      <c r="BA80" s="77">
        <v>0</v>
      </c>
      <c r="BB80" s="77">
        <v>0</v>
      </c>
      <c r="BC80" s="77">
        <v>0</v>
      </c>
      <c r="BD80" s="77">
        <v>0</v>
      </c>
    </row>
    <row r="81" spans="1:56" x14ac:dyDescent="0.25">
      <c r="A81" s="104" t="s">
        <v>246</v>
      </c>
      <c r="B81" s="97"/>
      <c r="C81" s="104" t="s">
        <v>43</v>
      </c>
      <c r="D81" s="97"/>
      <c r="E81" s="104" t="s">
        <v>43</v>
      </c>
      <c r="F81" s="97"/>
      <c r="G81" s="104" t="s">
        <v>207</v>
      </c>
      <c r="H81" s="97"/>
      <c r="I81" s="104" t="s">
        <v>254</v>
      </c>
      <c r="J81" s="97"/>
      <c r="K81" s="97"/>
      <c r="L81" s="104" t="s">
        <v>259</v>
      </c>
      <c r="M81" s="97"/>
      <c r="N81" s="97"/>
      <c r="O81" s="104"/>
      <c r="P81" s="97"/>
      <c r="Q81" s="104"/>
      <c r="R81" s="97"/>
      <c r="S81" s="109" t="s">
        <v>111</v>
      </c>
      <c r="T81" s="97"/>
      <c r="U81" s="97"/>
      <c r="V81" s="97"/>
      <c r="W81" s="97"/>
      <c r="X81" s="97"/>
      <c r="Y81" s="97"/>
      <c r="Z81" s="97"/>
      <c r="AA81" s="104" t="s">
        <v>37</v>
      </c>
      <c r="AB81" s="97"/>
      <c r="AC81" s="97"/>
      <c r="AD81" s="97"/>
      <c r="AE81" s="97"/>
      <c r="AF81" s="104" t="s">
        <v>38</v>
      </c>
      <c r="AG81" s="97"/>
      <c r="AH81" s="97"/>
      <c r="AI81" s="75" t="s">
        <v>36</v>
      </c>
      <c r="AJ81" s="111" t="s">
        <v>248</v>
      </c>
      <c r="AK81" s="97"/>
      <c r="AL81" s="97"/>
      <c r="AM81" s="97"/>
      <c r="AN81" s="97"/>
      <c r="AO81" s="97"/>
      <c r="AP81" s="76">
        <v>260000000</v>
      </c>
      <c r="AQ81" s="76">
        <v>260000000</v>
      </c>
      <c r="AR81" s="77">
        <v>0</v>
      </c>
      <c r="AS81" s="116">
        <v>0</v>
      </c>
      <c r="AT81" s="97"/>
      <c r="AU81" s="118">
        <v>260000000</v>
      </c>
      <c r="AV81" s="97"/>
      <c r="AW81" s="77">
        <v>0</v>
      </c>
      <c r="AX81" s="77">
        <v>0</v>
      </c>
      <c r="AY81" s="76">
        <v>260000000</v>
      </c>
      <c r="AZ81" s="77">
        <v>0</v>
      </c>
      <c r="BA81" s="77">
        <v>0</v>
      </c>
      <c r="BB81" s="77">
        <v>0</v>
      </c>
      <c r="BC81" s="77">
        <v>0</v>
      </c>
      <c r="BD81" s="77">
        <v>0</v>
      </c>
    </row>
    <row r="82" spans="1:56" x14ac:dyDescent="0.25">
      <c r="A82" s="104" t="s">
        <v>246</v>
      </c>
      <c r="B82" s="97"/>
      <c r="C82" s="104" t="s">
        <v>43</v>
      </c>
      <c r="D82" s="97"/>
      <c r="E82" s="104" t="s">
        <v>43</v>
      </c>
      <c r="F82" s="97"/>
      <c r="G82" s="104" t="s">
        <v>207</v>
      </c>
      <c r="H82" s="97"/>
      <c r="I82" s="104" t="s">
        <v>254</v>
      </c>
      <c r="J82" s="97"/>
      <c r="K82" s="97"/>
      <c r="L82" s="104" t="s">
        <v>259</v>
      </c>
      <c r="M82" s="97"/>
      <c r="N82" s="97"/>
      <c r="O82" s="104"/>
      <c r="P82" s="97"/>
      <c r="Q82" s="104"/>
      <c r="R82" s="97"/>
      <c r="S82" s="109" t="s">
        <v>111</v>
      </c>
      <c r="T82" s="97"/>
      <c r="U82" s="97"/>
      <c r="V82" s="97"/>
      <c r="W82" s="97"/>
      <c r="X82" s="97"/>
      <c r="Y82" s="97"/>
      <c r="Z82" s="97"/>
      <c r="AA82" s="104" t="s">
        <v>149</v>
      </c>
      <c r="AB82" s="97"/>
      <c r="AC82" s="97"/>
      <c r="AD82" s="97"/>
      <c r="AE82" s="97"/>
      <c r="AF82" s="104" t="s">
        <v>38</v>
      </c>
      <c r="AG82" s="97"/>
      <c r="AH82" s="97"/>
      <c r="AI82" s="75" t="s">
        <v>148</v>
      </c>
      <c r="AJ82" s="111" t="s">
        <v>318</v>
      </c>
      <c r="AK82" s="97"/>
      <c r="AL82" s="97"/>
      <c r="AM82" s="97"/>
      <c r="AN82" s="97"/>
      <c r="AO82" s="97"/>
      <c r="AP82" s="76">
        <v>25000000</v>
      </c>
      <c r="AQ82" s="76">
        <v>25000000</v>
      </c>
      <c r="AR82" s="77">
        <v>0</v>
      </c>
      <c r="AS82" s="116">
        <v>0</v>
      </c>
      <c r="AT82" s="97"/>
      <c r="AU82" s="116">
        <v>0</v>
      </c>
      <c r="AV82" s="97"/>
      <c r="AW82" s="76">
        <v>25000000</v>
      </c>
      <c r="AX82" s="77">
        <v>0</v>
      </c>
      <c r="AY82" s="77">
        <v>0</v>
      </c>
      <c r="AZ82" s="77">
        <v>0</v>
      </c>
      <c r="BA82" s="77">
        <v>0</v>
      </c>
      <c r="BB82" s="77">
        <v>0</v>
      </c>
      <c r="BC82" s="77">
        <v>0</v>
      </c>
      <c r="BD82" s="77">
        <v>0</v>
      </c>
    </row>
    <row r="83" spans="1:56" x14ac:dyDescent="0.25">
      <c r="A83" s="103" t="s">
        <v>246</v>
      </c>
      <c r="B83" s="97"/>
      <c r="C83" s="103" t="s">
        <v>43</v>
      </c>
      <c r="D83" s="97"/>
      <c r="E83" s="103" t="s">
        <v>43</v>
      </c>
      <c r="F83" s="97"/>
      <c r="G83" s="103" t="s">
        <v>207</v>
      </c>
      <c r="H83" s="97"/>
      <c r="I83" s="103" t="s">
        <v>255</v>
      </c>
      <c r="J83" s="97"/>
      <c r="K83" s="97"/>
      <c r="L83" s="103"/>
      <c r="M83" s="97"/>
      <c r="N83" s="97"/>
      <c r="O83" s="103"/>
      <c r="P83" s="97"/>
      <c r="Q83" s="103"/>
      <c r="R83" s="97"/>
      <c r="S83" s="108" t="s">
        <v>275</v>
      </c>
      <c r="T83" s="97"/>
      <c r="U83" s="97"/>
      <c r="V83" s="97"/>
      <c r="W83" s="97"/>
      <c r="X83" s="97"/>
      <c r="Y83" s="97"/>
      <c r="Z83" s="97"/>
      <c r="AA83" s="103" t="s">
        <v>37</v>
      </c>
      <c r="AB83" s="97"/>
      <c r="AC83" s="97"/>
      <c r="AD83" s="97"/>
      <c r="AE83" s="97"/>
      <c r="AF83" s="103" t="s">
        <v>38</v>
      </c>
      <c r="AG83" s="97"/>
      <c r="AH83" s="97"/>
      <c r="AI83" s="72" t="s">
        <v>36</v>
      </c>
      <c r="AJ83" s="107" t="s">
        <v>248</v>
      </c>
      <c r="AK83" s="97"/>
      <c r="AL83" s="97"/>
      <c r="AM83" s="97"/>
      <c r="AN83" s="97"/>
      <c r="AO83" s="97"/>
      <c r="AP83" s="73">
        <v>88891000</v>
      </c>
      <c r="AQ83" s="73">
        <v>88891000</v>
      </c>
      <c r="AR83" s="74">
        <v>0</v>
      </c>
      <c r="AS83" s="115">
        <v>0</v>
      </c>
      <c r="AT83" s="97"/>
      <c r="AU83" s="117">
        <v>69391000</v>
      </c>
      <c r="AV83" s="97"/>
      <c r="AW83" s="73">
        <v>19500000</v>
      </c>
      <c r="AX83" s="74">
        <v>0</v>
      </c>
      <c r="AY83" s="73">
        <v>69391000</v>
      </c>
      <c r="AZ83" s="74">
        <v>0</v>
      </c>
      <c r="BA83" s="74">
        <v>0</v>
      </c>
      <c r="BB83" s="74">
        <v>0</v>
      </c>
      <c r="BC83" s="74">
        <v>0</v>
      </c>
      <c r="BD83" s="74">
        <v>0</v>
      </c>
    </row>
    <row r="84" spans="1:56" x14ac:dyDescent="0.25">
      <c r="A84" s="103" t="s">
        <v>246</v>
      </c>
      <c r="B84" s="97"/>
      <c r="C84" s="103" t="s">
        <v>43</v>
      </c>
      <c r="D84" s="97"/>
      <c r="E84" s="103" t="s">
        <v>43</v>
      </c>
      <c r="F84" s="97"/>
      <c r="G84" s="103" t="s">
        <v>207</v>
      </c>
      <c r="H84" s="97"/>
      <c r="I84" s="103" t="s">
        <v>255</v>
      </c>
      <c r="J84" s="97"/>
      <c r="K84" s="97"/>
      <c r="L84" s="103"/>
      <c r="M84" s="97"/>
      <c r="N84" s="97"/>
      <c r="O84" s="103"/>
      <c r="P84" s="97"/>
      <c r="Q84" s="103"/>
      <c r="R84" s="97"/>
      <c r="S84" s="108" t="s">
        <v>275</v>
      </c>
      <c r="T84" s="97"/>
      <c r="U84" s="97"/>
      <c r="V84" s="97"/>
      <c r="W84" s="97"/>
      <c r="X84" s="97"/>
      <c r="Y84" s="97"/>
      <c r="Z84" s="97"/>
      <c r="AA84" s="103" t="s">
        <v>149</v>
      </c>
      <c r="AB84" s="97"/>
      <c r="AC84" s="97"/>
      <c r="AD84" s="97"/>
      <c r="AE84" s="97"/>
      <c r="AF84" s="103" t="s">
        <v>38</v>
      </c>
      <c r="AG84" s="97"/>
      <c r="AH84" s="97"/>
      <c r="AI84" s="72" t="s">
        <v>148</v>
      </c>
      <c r="AJ84" s="107" t="s">
        <v>318</v>
      </c>
      <c r="AK84" s="97"/>
      <c r="AL84" s="97"/>
      <c r="AM84" s="97"/>
      <c r="AN84" s="97"/>
      <c r="AO84" s="97"/>
      <c r="AP84" s="73">
        <v>48000000</v>
      </c>
      <c r="AQ84" s="73">
        <v>48000000</v>
      </c>
      <c r="AR84" s="74">
        <v>0</v>
      </c>
      <c r="AS84" s="115">
        <v>0</v>
      </c>
      <c r="AT84" s="97"/>
      <c r="AU84" s="115">
        <v>0</v>
      </c>
      <c r="AV84" s="97"/>
      <c r="AW84" s="73">
        <v>48000000</v>
      </c>
      <c r="AX84" s="74">
        <v>0</v>
      </c>
      <c r="AY84" s="74">
        <v>0</v>
      </c>
      <c r="AZ84" s="74">
        <v>0</v>
      </c>
      <c r="BA84" s="74">
        <v>0</v>
      </c>
      <c r="BB84" s="74">
        <v>0</v>
      </c>
      <c r="BC84" s="74">
        <v>0</v>
      </c>
      <c r="BD84" s="74">
        <v>0</v>
      </c>
    </row>
    <row r="85" spans="1:56" x14ac:dyDescent="0.25">
      <c r="A85" s="104" t="s">
        <v>246</v>
      </c>
      <c r="B85" s="97"/>
      <c r="C85" s="104" t="s">
        <v>43</v>
      </c>
      <c r="D85" s="97"/>
      <c r="E85" s="104" t="s">
        <v>43</v>
      </c>
      <c r="F85" s="97"/>
      <c r="G85" s="104" t="s">
        <v>207</v>
      </c>
      <c r="H85" s="97"/>
      <c r="I85" s="104" t="s">
        <v>255</v>
      </c>
      <c r="J85" s="97"/>
      <c r="K85" s="97"/>
      <c r="L85" s="104" t="s">
        <v>256</v>
      </c>
      <c r="M85" s="97"/>
      <c r="N85" s="97"/>
      <c r="O85" s="104"/>
      <c r="P85" s="97"/>
      <c r="Q85" s="104"/>
      <c r="R85" s="97"/>
      <c r="S85" s="109" t="s">
        <v>114</v>
      </c>
      <c r="T85" s="97"/>
      <c r="U85" s="97"/>
      <c r="V85" s="97"/>
      <c r="W85" s="97"/>
      <c r="X85" s="97"/>
      <c r="Y85" s="97"/>
      <c r="Z85" s="97"/>
      <c r="AA85" s="104" t="s">
        <v>37</v>
      </c>
      <c r="AB85" s="97"/>
      <c r="AC85" s="97"/>
      <c r="AD85" s="97"/>
      <c r="AE85" s="97"/>
      <c r="AF85" s="104" t="s">
        <v>38</v>
      </c>
      <c r="AG85" s="97"/>
      <c r="AH85" s="97"/>
      <c r="AI85" s="75" t="s">
        <v>36</v>
      </c>
      <c r="AJ85" s="111" t="s">
        <v>248</v>
      </c>
      <c r="AK85" s="97"/>
      <c r="AL85" s="97"/>
      <c r="AM85" s="97"/>
      <c r="AN85" s="97"/>
      <c r="AO85" s="97"/>
      <c r="AP85" s="76">
        <v>4000000</v>
      </c>
      <c r="AQ85" s="76">
        <v>4000000</v>
      </c>
      <c r="AR85" s="77">
        <v>0</v>
      </c>
      <c r="AS85" s="116">
        <v>0</v>
      </c>
      <c r="AT85" s="97"/>
      <c r="AU85" s="116">
        <v>0</v>
      </c>
      <c r="AV85" s="97"/>
      <c r="AW85" s="76">
        <v>4000000</v>
      </c>
      <c r="AX85" s="77">
        <v>0</v>
      </c>
      <c r="AY85" s="77">
        <v>0</v>
      </c>
      <c r="AZ85" s="77">
        <v>0</v>
      </c>
      <c r="BA85" s="77">
        <v>0</v>
      </c>
      <c r="BB85" s="77">
        <v>0</v>
      </c>
      <c r="BC85" s="77">
        <v>0</v>
      </c>
      <c r="BD85" s="77">
        <v>0</v>
      </c>
    </row>
    <row r="86" spans="1:56" x14ac:dyDescent="0.25">
      <c r="A86" s="104" t="s">
        <v>246</v>
      </c>
      <c r="B86" s="97"/>
      <c r="C86" s="104" t="s">
        <v>43</v>
      </c>
      <c r="D86" s="97"/>
      <c r="E86" s="104" t="s">
        <v>43</v>
      </c>
      <c r="F86" s="97"/>
      <c r="G86" s="104" t="s">
        <v>207</v>
      </c>
      <c r="H86" s="97"/>
      <c r="I86" s="104" t="s">
        <v>255</v>
      </c>
      <c r="J86" s="97"/>
      <c r="K86" s="97"/>
      <c r="L86" s="104" t="s">
        <v>256</v>
      </c>
      <c r="M86" s="97"/>
      <c r="N86" s="97"/>
      <c r="O86" s="104"/>
      <c r="P86" s="97"/>
      <c r="Q86" s="104"/>
      <c r="R86" s="97"/>
      <c r="S86" s="109" t="s">
        <v>114</v>
      </c>
      <c r="T86" s="97"/>
      <c r="U86" s="97"/>
      <c r="V86" s="97"/>
      <c r="W86" s="97"/>
      <c r="X86" s="97"/>
      <c r="Y86" s="97"/>
      <c r="Z86" s="97"/>
      <c r="AA86" s="104" t="s">
        <v>149</v>
      </c>
      <c r="AB86" s="97"/>
      <c r="AC86" s="97"/>
      <c r="AD86" s="97"/>
      <c r="AE86" s="97"/>
      <c r="AF86" s="104" t="s">
        <v>38</v>
      </c>
      <c r="AG86" s="97"/>
      <c r="AH86" s="97"/>
      <c r="AI86" s="75" t="s">
        <v>148</v>
      </c>
      <c r="AJ86" s="111" t="s">
        <v>318</v>
      </c>
      <c r="AK86" s="97"/>
      <c r="AL86" s="97"/>
      <c r="AM86" s="97"/>
      <c r="AN86" s="97"/>
      <c r="AO86" s="97"/>
      <c r="AP86" s="76">
        <v>48000000</v>
      </c>
      <c r="AQ86" s="76">
        <v>48000000</v>
      </c>
      <c r="AR86" s="77">
        <v>0</v>
      </c>
      <c r="AS86" s="116">
        <v>0</v>
      </c>
      <c r="AT86" s="97"/>
      <c r="AU86" s="116">
        <v>0</v>
      </c>
      <c r="AV86" s="97"/>
      <c r="AW86" s="76">
        <v>48000000</v>
      </c>
      <c r="AX86" s="77">
        <v>0</v>
      </c>
      <c r="AY86" s="77">
        <v>0</v>
      </c>
      <c r="AZ86" s="77">
        <v>0</v>
      </c>
      <c r="BA86" s="77">
        <v>0</v>
      </c>
      <c r="BB86" s="77">
        <v>0</v>
      </c>
      <c r="BC86" s="77">
        <v>0</v>
      </c>
      <c r="BD86" s="77">
        <v>0</v>
      </c>
    </row>
    <row r="87" spans="1:56" x14ac:dyDescent="0.25">
      <c r="A87" s="104" t="s">
        <v>246</v>
      </c>
      <c r="B87" s="97"/>
      <c r="C87" s="104" t="s">
        <v>43</v>
      </c>
      <c r="D87" s="97"/>
      <c r="E87" s="104" t="s">
        <v>43</v>
      </c>
      <c r="F87" s="97"/>
      <c r="G87" s="104" t="s">
        <v>207</v>
      </c>
      <c r="H87" s="97"/>
      <c r="I87" s="104" t="s">
        <v>255</v>
      </c>
      <c r="J87" s="97"/>
      <c r="K87" s="97"/>
      <c r="L87" s="104" t="s">
        <v>257</v>
      </c>
      <c r="M87" s="97"/>
      <c r="N87" s="97"/>
      <c r="O87" s="104"/>
      <c r="P87" s="97"/>
      <c r="Q87" s="104"/>
      <c r="R87" s="97"/>
      <c r="S87" s="109" t="s">
        <v>116</v>
      </c>
      <c r="T87" s="97"/>
      <c r="U87" s="97"/>
      <c r="V87" s="97"/>
      <c r="W87" s="97"/>
      <c r="X87" s="97"/>
      <c r="Y87" s="97"/>
      <c r="Z87" s="97"/>
      <c r="AA87" s="104" t="s">
        <v>37</v>
      </c>
      <c r="AB87" s="97"/>
      <c r="AC87" s="97"/>
      <c r="AD87" s="97"/>
      <c r="AE87" s="97"/>
      <c r="AF87" s="104" t="s">
        <v>38</v>
      </c>
      <c r="AG87" s="97"/>
      <c r="AH87" s="97"/>
      <c r="AI87" s="75" t="s">
        <v>36</v>
      </c>
      <c r="AJ87" s="111" t="s">
        <v>248</v>
      </c>
      <c r="AK87" s="97"/>
      <c r="AL87" s="97"/>
      <c r="AM87" s="97"/>
      <c r="AN87" s="97"/>
      <c r="AO87" s="97"/>
      <c r="AP87" s="76">
        <v>2400000</v>
      </c>
      <c r="AQ87" s="76">
        <v>2400000</v>
      </c>
      <c r="AR87" s="77">
        <v>0</v>
      </c>
      <c r="AS87" s="116">
        <v>0</v>
      </c>
      <c r="AT87" s="97"/>
      <c r="AU87" s="118">
        <v>800000</v>
      </c>
      <c r="AV87" s="97"/>
      <c r="AW87" s="76">
        <v>1600000</v>
      </c>
      <c r="AX87" s="77">
        <v>0</v>
      </c>
      <c r="AY87" s="76">
        <v>800000</v>
      </c>
      <c r="AZ87" s="77">
        <v>0</v>
      </c>
      <c r="BA87" s="77">
        <v>0</v>
      </c>
      <c r="BB87" s="77">
        <v>0</v>
      </c>
      <c r="BC87" s="77">
        <v>0</v>
      </c>
      <c r="BD87" s="77">
        <v>0</v>
      </c>
    </row>
    <row r="88" spans="1:56" x14ac:dyDescent="0.25">
      <c r="A88" s="104" t="s">
        <v>246</v>
      </c>
      <c r="B88" s="97"/>
      <c r="C88" s="104" t="s">
        <v>43</v>
      </c>
      <c r="D88" s="97"/>
      <c r="E88" s="104" t="s">
        <v>43</v>
      </c>
      <c r="F88" s="97"/>
      <c r="G88" s="104" t="s">
        <v>207</v>
      </c>
      <c r="H88" s="97"/>
      <c r="I88" s="104" t="s">
        <v>255</v>
      </c>
      <c r="J88" s="97"/>
      <c r="K88" s="97"/>
      <c r="L88" s="104" t="s">
        <v>258</v>
      </c>
      <c r="M88" s="97"/>
      <c r="N88" s="97"/>
      <c r="O88" s="104"/>
      <c r="P88" s="97"/>
      <c r="Q88" s="104"/>
      <c r="R88" s="97"/>
      <c r="S88" s="109" t="s">
        <v>118</v>
      </c>
      <c r="T88" s="97"/>
      <c r="U88" s="97"/>
      <c r="V88" s="97"/>
      <c r="W88" s="97"/>
      <c r="X88" s="97"/>
      <c r="Y88" s="97"/>
      <c r="Z88" s="97"/>
      <c r="AA88" s="104" t="s">
        <v>37</v>
      </c>
      <c r="AB88" s="97"/>
      <c r="AC88" s="97"/>
      <c r="AD88" s="97"/>
      <c r="AE88" s="97"/>
      <c r="AF88" s="104" t="s">
        <v>38</v>
      </c>
      <c r="AG88" s="97"/>
      <c r="AH88" s="97"/>
      <c r="AI88" s="75" t="s">
        <v>36</v>
      </c>
      <c r="AJ88" s="111" t="s">
        <v>248</v>
      </c>
      <c r="AK88" s="97"/>
      <c r="AL88" s="97"/>
      <c r="AM88" s="97"/>
      <c r="AN88" s="97"/>
      <c r="AO88" s="97"/>
      <c r="AP88" s="76">
        <v>82491000</v>
      </c>
      <c r="AQ88" s="76">
        <v>82491000</v>
      </c>
      <c r="AR88" s="77">
        <v>0</v>
      </c>
      <c r="AS88" s="116">
        <v>0</v>
      </c>
      <c r="AT88" s="97"/>
      <c r="AU88" s="118">
        <v>68591000</v>
      </c>
      <c r="AV88" s="97"/>
      <c r="AW88" s="76">
        <v>13900000</v>
      </c>
      <c r="AX88" s="77">
        <v>0</v>
      </c>
      <c r="AY88" s="76">
        <v>68591000</v>
      </c>
      <c r="AZ88" s="77">
        <v>0</v>
      </c>
      <c r="BA88" s="77">
        <v>0</v>
      </c>
      <c r="BB88" s="77">
        <v>0</v>
      </c>
      <c r="BC88" s="77">
        <v>0</v>
      </c>
      <c r="BD88" s="77">
        <v>0</v>
      </c>
    </row>
    <row r="89" spans="1:56" x14ac:dyDescent="0.25">
      <c r="A89" s="103" t="s">
        <v>246</v>
      </c>
      <c r="B89" s="97"/>
      <c r="C89" s="103" t="s">
        <v>43</v>
      </c>
      <c r="D89" s="97"/>
      <c r="E89" s="103" t="s">
        <v>43</v>
      </c>
      <c r="F89" s="97"/>
      <c r="G89" s="103" t="s">
        <v>43</v>
      </c>
      <c r="H89" s="97"/>
      <c r="I89" s="103"/>
      <c r="J89" s="97"/>
      <c r="K89" s="97"/>
      <c r="L89" s="103"/>
      <c r="M89" s="97"/>
      <c r="N89" s="97"/>
      <c r="O89" s="103"/>
      <c r="P89" s="97"/>
      <c r="Q89" s="103"/>
      <c r="R89" s="97"/>
      <c r="S89" s="108" t="s">
        <v>276</v>
      </c>
      <c r="T89" s="97"/>
      <c r="U89" s="97"/>
      <c r="V89" s="97"/>
      <c r="W89" s="97"/>
      <c r="X89" s="97"/>
      <c r="Y89" s="97"/>
      <c r="Z89" s="97"/>
      <c r="AA89" s="103" t="s">
        <v>37</v>
      </c>
      <c r="AB89" s="97"/>
      <c r="AC89" s="97"/>
      <c r="AD89" s="97"/>
      <c r="AE89" s="97"/>
      <c r="AF89" s="103" t="s">
        <v>38</v>
      </c>
      <c r="AG89" s="97"/>
      <c r="AH89" s="97"/>
      <c r="AI89" s="72" t="s">
        <v>36</v>
      </c>
      <c r="AJ89" s="107" t="s">
        <v>248</v>
      </c>
      <c r="AK89" s="97"/>
      <c r="AL89" s="97"/>
      <c r="AM89" s="97"/>
      <c r="AN89" s="97"/>
      <c r="AO89" s="97"/>
      <c r="AP89" s="73">
        <v>18846969746</v>
      </c>
      <c r="AQ89" s="73">
        <v>18846969746</v>
      </c>
      <c r="AR89" s="74">
        <v>0</v>
      </c>
      <c r="AS89" s="115">
        <v>0</v>
      </c>
      <c r="AT89" s="97"/>
      <c r="AU89" s="117">
        <v>8984889706.3099995</v>
      </c>
      <c r="AV89" s="97"/>
      <c r="AW89" s="73">
        <v>9862080039.6900005</v>
      </c>
      <c r="AX89" s="73">
        <v>1705520377.8199999</v>
      </c>
      <c r="AY89" s="73">
        <v>7279369328.4899998</v>
      </c>
      <c r="AZ89" s="73">
        <v>1705520377.8199999</v>
      </c>
      <c r="BA89" s="74">
        <v>0</v>
      </c>
      <c r="BB89" s="73">
        <v>1705520377.8199999</v>
      </c>
      <c r="BC89" s="74">
        <v>0</v>
      </c>
      <c r="BD89" s="74">
        <v>0</v>
      </c>
    </row>
    <row r="90" spans="1:56" x14ac:dyDescent="0.25">
      <c r="A90" s="103" t="s">
        <v>246</v>
      </c>
      <c r="B90" s="97"/>
      <c r="C90" s="103" t="s">
        <v>43</v>
      </c>
      <c r="D90" s="97"/>
      <c r="E90" s="103" t="s">
        <v>43</v>
      </c>
      <c r="F90" s="97"/>
      <c r="G90" s="103" t="s">
        <v>43</v>
      </c>
      <c r="H90" s="97"/>
      <c r="I90" s="103"/>
      <c r="J90" s="97"/>
      <c r="K90" s="97"/>
      <c r="L90" s="103"/>
      <c r="M90" s="97"/>
      <c r="N90" s="97"/>
      <c r="O90" s="103"/>
      <c r="P90" s="97"/>
      <c r="Q90" s="103"/>
      <c r="R90" s="97"/>
      <c r="S90" s="108" t="s">
        <v>276</v>
      </c>
      <c r="T90" s="97"/>
      <c r="U90" s="97"/>
      <c r="V90" s="97"/>
      <c r="W90" s="97"/>
      <c r="X90" s="97"/>
      <c r="Y90" s="97"/>
      <c r="Z90" s="97"/>
      <c r="AA90" s="103" t="s">
        <v>149</v>
      </c>
      <c r="AB90" s="97"/>
      <c r="AC90" s="97"/>
      <c r="AD90" s="97"/>
      <c r="AE90" s="97"/>
      <c r="AF90" s="103" t="s">
        <v>38</v>
      </c>
      <c r="AG90" s="97"/>
      <c r="AH90" s="97"/>
      <c r="AI90" s="72" t="s">
        <v>148</v>
      </c>
      <c r="AJ90" s="107" t="s">
        <v>318</v>
      </c>
      <c r="AK90" s="97"/>
      <c r="AL90" s="97"/>
      <c r="AM90" s="97"/>
      <c r="AN90" s="97"/>
      <c r="AO90" s="97"/>
      <c r="AP90" s="73">
        <v>96450000</v>
      </c>
      <c r="AQ90" s="73">
        <v>96450000</v>
      </c>
      <c r="AR90" s="74">
        <v>0</v>
      </c>
      <c r="AS90" s="115">
        <v>0</v>
      </c>
      <c r="AT90" s="97"/>
      <c r="AU90" s="115">
        <v>0</v>
      </c>
      <c r="AV90" s="97"/>
      <c r="AW90" s="73">
        <v>96450000</v>
      </c>
      <c r="AX90" s="74">
        <v>0</v>
      </c>
      <c r="AY90" s="74">
        <v>0</v>
      </c>
      <c r="AZ90" s="74">
        <v>0</v>
      </c>
      <c r="BA90" s="74">
        <v>0</v>
      </c>
      <c r="BB90" s="74">
        <v>0</v>
      </c>
      <c r="BC90" s="74">
        <v>0</v>
      </c>
      <c r="BD90" s="74">
        <v>0</v>
      </c>
    </row>
    <row r="91" spans="1:56" x14ac:dyDescent="0.25">
      <c r="A91" s="103" t="s">
        <v>246</v>
      </c>
      <c r="B91" s="97"/>
      <c r="C91" s="103" t="s">
        <v>43</v>
      </c>
      <c r="D91" s="97"/>
      <c r="E91" s="103" t="s">
        <v>43</v>
      </c>
      <c r="F91" s="97"/>
      <c r="G91" s="103" t="s">
        <v>43</v>
      </c>
      <c r="H91" s="97"/>
      <c r="I91" s="103" t="s">
        <v>257</v>
      </c>
      <c r="J91" s="97"/>
      <c r="K91" s="97"/>
      <c r="L91" s="103"/>
      <c r="M91" s="97"/>
      <c r="N91" s="97"/>
      <c r="O91" s="103"/>
      <c r="P91" s="97"/>
      <c r="Q91" s="103"/>
      <c r="R91" s="97"/>
      <c r="S91" s="108" t="s">
        <v>277</v>
      </c>
      <c r="T91" s="97"/>
      <c r="U91" s="97"/>
      <c r="V91" s="97"/>
      <c r="W91" s="97"/>
      <c r="X91" s="97"/>
      <c r="Y91" s="97"/>
      <c r="Z91" s="97"/>
      <c r="AA91" s="103" t="s">
        <v>37</v>
      </c>
      <c r="AB91" s="97"/>
      <c r="AC91" s="97"/>
      <c r="AD91" s="97"/>
      <c r="AE91" s="97"/>
      <c r="AF91" s="103" t="s">
        <v>38</v>
      </c>
      <c r="AG91" s="97"/>
      <c r="AH91" s="97"/>
      <c r="AI91" s="72" t="s">
        <v>36</v>
      </c>
      <c r="AJ91" s="107" t="s">
        <v>248</v>
      </c>
      <c r="AK91" s="97"/>
      <c r="AL91" s="97"/>
      <c r="AM91" s="97"/>
      <c r="AN91" s="97"/>
      <c r="AO91" s="97"/>
      <c r="AP91" s="73">
        <v>1239735132</v>
      </c>
      <c r="AQ91" s="73">
        <v>1239735132</v>
      </c>
      <c r="AR91" s="74">
        <v>0</v>
      </c>
      <c r="AS91" s="115">
        <v>0</v>
      </c>
      <c r="AT91" s="97"/>
      <c r="AU91" s="117">
        <v>251848788.91999999</v>
      </c>
      <c r="AV91" s="97"/>
      <c r="AW91" s="73">
        <v>987886343.08000004</v>
      </c>
      <c r="AX91" s="73">
        <v>157938499</v>
      </c>
      <c r="AY91" s="73">
        <v>93910289.920000002</v>
      </c>
      <c r="AZ91" s="73">
        <v>157938499</v>
      </c>
      <c r="BA91" s="74">
        <v>0</v>
      </c>
      <c r="BB91" s="73">
        <v>157938499</v>
      </c>
      <c r="BC91" s="74">
        <v>0</v>
      </c>
      <c r="BD91" s="74">
        <v>0</v>
      </c>
    </row>
    <row r="92" spans="1:56" x14ac:dyDescent="0.25">
      <c r="A92" s="104" t="s">
        <v>246</v>
      </c>
      <c r="B92" s="97"/>
      <c r="C92" s="104" t="s">
        <v>43</v>
      </c>
      <c r="D92" s="97"/>
      <c r="E92" s="104" t="s">
        <v>43</v>
      </c>
      <c r="F92" s="97"/>
      <c r="G92" s="104" t="s">
        <v>43</v>
      </c>
      <c r="H92" s="97"/>
      <c r="I92" s="104" t="s">
        <v>257</v>
      </c>
      <c r="J92" s="97"/>
      <c r="K92" s="97"/>
      <c r="L92" s="104" t="s">
        <v>254</v>
      </c>
      <c r="M92" s="97"/>
      <c r="N92" s="97"/>
      <c r="O92" s="104"/>
      <c r="P92" s="97"/>
      <c r="Q92" s="104"/>
      <c r="R92" s="97"/>
      <c r="S92" s="109" t="s">
        <v>120</v>
      </c>
      <c r="T92" s="97"/>
      <c r="U92" s="97"/>
      <c r="V92" s="97"/>
      <c r="W92" s="97"/>
      <c r="X92" s="97"/>
      <c r="Y92" s="97"/>
      <c r="Z92" s="97"/>
      <c r="AA92" s="104" t="s">
        <v>37</v>
      </c>
      <c r="AB92" s="97"/>
      <c r="AC92" s="97"/>
      <c r="AD92" s="97"/>
      <c r="AE92" s="97"/>
      <c r="AF92" s="104" t="s">
        <v>38</v>
      </c>
      <c r="AG92" s="97"/>
      <c r="AH92" s="97"/>
      <c r="AI92" s="75" t="s">
        <v>36</v>
      </c>
      <c r="AJ92" s="111" t="s">
        <v>248</v>
      </c>
      <c r="AK92" s="97"/>
      <c r="AL92" s="97"/>
      <c r="AM92" s="97"/>
      <c r="AN92" s="97"/>
      <c r="AO92" s="97"/>
      <c r="AP92" s="76">
        <v>4600000</v>
      </c>
      <c r="AQ92" s="76">
        <v>4600000</v>
      </c>
      <c r="AR92" s="77">
        <v>0</v>
      </c>
      <c r="AS92" s="116">
        <v>0</v>
      </c>
      <c r="AT92" s="97"/>
      <c r="AU92" s="118">
        <v>1900000</v>
      </c>
      <c r="AV92" s="97"/>
      <c r="AW92" s="76">
        <v>2700000</v>
      </c>
      <c r="AX92" s="77">
        <v>0</v>
      </c>
      <c r="AY92" s="76">
        <v>1900000</v>
      </c>
      <c r="AZ92" s="77">
        <v>0</v>
      </c>
      <c r="BA92" s="77">
        <v>0</v>
      </c>
      <c r="BB92" s="77">
        <v>0</v>
      </c>
      <c r="BC92" s="77">
        <v>0</v>
      </c>
      <c r="BD92" s="77">
        <v>0</v>
      </c>
    </row>
    <row r="93" spans="1:56" x14ac:dyDescent="0.25">
      <c r="A93" s="104" t="s">
        <v>246</v>
      </c>
      <c r="B93" s="97"/>
      <c r="C93" s="104" t="s">
        <v>43</v>
      </c>
      <c r="D93" s="97"/>
      <c r="E93" s="104" t="s">
        <v>43</v>
      </c>
      <c r="F93" s="97"/>
      <c r="G93" s="104" t="s">
        <v>43</v>
      </c>
      <c r="H93" s="97"/>
      <c r="I93" s="104" t="s">
        <v>257</v>
      </c>
      <c r="J93" s="97"/>
      <c r="K93" s="97"/>
      <c r="L93" s="104" t="s">
        <v>255</v>
      </c>
      <c r="M93" s="97"/>
      <c r="N93" s="97"/>
      <c r="O93" s="104"/>
      <c r="P93" s="97"/>
      <c r="Q93" s="104"/>
      <c r="R93" s="97"/>
      <c r="S93" s="109" t="s">
        <v>122</v>
      </c>
      <c r="T93" s="97"/>
      <c r="U93" s="97"/>
      <c r="V93" s="97"/>
      <c r="W93" s="97"/>
      <c r="X93" s="97"/>
      <c r="Y93" s="97"/>
      <c r="Z93" s="97"/>
      <c r="AA93" s="104" t="s">
        <v>37</v>
      </c>
      <c r="AB93" s="97"/>
      <c r="AC93" s="97"/>
      <c r="AD93" s="97"/>
      <c r="AE93" s="97"/>
      <c r="AF93" s="104" t="s">
        <v>38</v>
      </c>
      <c r="AG93" s="97"/>
      <c r="AH93" s="97"/>
      <c r="AI93" s="75" t="s">
        <v>36</v>
      </c>
      <c r="AJ93" s="111" t="s">
        <v>248</v>
      </c>
      <c r="AK93" s="97"/>
      <c r="AL93" s="97"/>
      <c r="AM93" s="97"/>
      <c r="AN93" s="97"/>
      <c r="AO93" s="97"/>
      <c r="AP93" s="76">
        <v>70000000</v>
      </c>
      <c r="AQ93" s="76">
        <v>70000000</v>
      </c>
      <c r="AR93" s="77">
        <v>0</v>
      </c>
      <c r="AS93" s="116">
        <v>0</v>
      </c>
      <c r="AT93" s="97"/>
      <c r="AU93" s="118">
        <v>68723058.920000002</v>
      </c>
      <c r="AV93" s="97"/>
      <c r="AW93" s="76">
        <v>1276941.08</v>
      </c>
      <c r="AX93" s="76">
        <v>25984261</v>
      </c>
      <c r="AY93" s="76">
        <v>42738797.920000002</v>
      </c>
      <c r="AZ93" s="76">
        <v>25984261</v>
      </c>
      <c r="BA93" s="77">
        <v>0</v>
      </c>
      <c r="BB93" s="76">
        <v>25984261</v>
      </c>
      <c r="BC93" s="77">
        <v>0</v>
      </c>
      <c r="BD93" s="77">
        <v>0</v>
      </c>
    </row>
    <row r="94" spans="1:56" x14ac:dyDescent="0.25">
      <c r="A94" s="104" t="s">
        <v>246</v>
      </c>
      <c r="B94" s="97"/>
      <c r="C94" s="104" t="s">
        <v>43</v>
      </c>
      <c r="D94" s="97"/>
      <c r="E94" s="104" t="s">
        <v>43</v>
      </c>
      <c r="F94" s="97"/>
      <c r="G94" s="104" t="s">
        <v>43</v>
      </c>
      <c r="H94" s="97"/>
      <c r="I94" s="104" t="s">
        <v>257</v>
      </c>
      <c r="J94" s="97"/>
      <c r="K94" s="97"/>
      <c r="L94" s="104" t="s">
        <v>256</v>
      </c>
      <c r="M94" s="97"/>
      <c r="N94" s="97"/>
      <c r="O94" s="104"/>
      <c r="P94" s="97"/>
      <c r="Q94" s="104"/>
      <c r="R94" s="97"/>
      <c r="S94" s="109" t="s">
        <v>278</v>
      </c>
      <c r="T94" s="97"/>
      <c r="U94" s="97"/>
      <c r="V94" s="97"/>
      <c r="W94" s="97"/>
      <c r="X94" s="97"/>
      <c r="Y94" s="97"/>
      <c r="Z94" s="97"/>
      <c r="AA94" s="104" t="s">
        <v>37</v>
      </c>
      <c r="AB94" s="97"/>
      <c r="AC94" s="97"/>
      <c r="AD94" s="97"/>
      <c r="AE94" s="97"/>
      <c r="AF94" s="104" t="s">
        <v>38</v>
      </c>
      <c r="AG94" s="97"/>
      <c r="AH94" s="97"/>
      <c r="AI94" s="75" t="s">
        <v>36</v>
      </c>
      <c r="AJ94" s="111" t="s">
        <v>248</v>
      </c>
      <c r="AK94" s="97"/>
      <c r="AL94" s="97"/>
      <c r="AM94" s="97"/>
      <c r="AN94" s="97"/>
      <c r="AO94" s="97"/>
      <c r="AP94" s="76">
        <v>20000000</v>
      </c>
      <c r="AQ94" s="76">
        <v>20000000</v>
      </c>
      <c r="AR94" s="77">
        <v>0</v>
      </c>
      <c r="AS94" s="116">
        <v>0</v>
      </c>
      <c r="AT94" s="97"/>
      <c r="AU94" s="116">
        <v>0</v>
      </c>
      <c r="AV94" s="97"/>
      <c r="AW94" s="76">
        <v>20000000</v>
      </c>
      <c r="AX94" s="77">
        <v>0</v>
      </c>
      <c r="AY94" s="77">
        <v>0</v>
      </c>
      <c r="AZ94" s="77">
        <v>0</v>
      </c>
      <c r="BA94" s="77">
        <v>0</v>
      </c>
      <c r="BB94" s="77">
        <v>0</v>
      </c>
      <c r="BC94" s="77">
        <v>0</v>
      </c>
      <c r="BD94" s="77">
        <v>0</v>
      </c>
    </row>
    <row r="95" spans="1:56" x14ac:dyDescent="0.25">
      <c r="A95" s="104" t="s">
        <v>246</v>
      </c>
      <c r="B95" s="97"/>
      <c r="C95" s="104" t="s">
        <v>43</v>
      </c>
      <c r="D95" s="97"/>
      <c r="E95" s="104" t="s">
        <v>43</v>
      </c>
      <c r="F95" s="97"/>
      <c r="G95" s="104" t="s">
        <v>43</v>
      </c>
      <c r="H95" s="97"/>
      <c r="I95" s="104" t="s">
        <v>257</v>
      </c>
      <c r="J95" s="97"/>
      <c r="K95" s="97"/>
      <c r="L95" s="104" t="s">
        <v>259</v>
      </c>
      <c r="M95" s="97"/>
      <c r="N95" s="97"/>
      <c r="O95" s="104"/>
      <c r="P95" s="97"/>
      <c r="Q95" s="104"/>
      <c r="R95" s="97"/>
      <c r="S95" s="109" t="s">
        <v>124</v>
      </c>
      <c r="T95" s="97"/>
      <c r="U95" s="97"/>
      <c r="V95" s="97"/>
      <c r="W95" s="97"/>
      <c r="X95" s="97"/>
      <c r="Y95" s="97"/>
      <c r="Z95" s="97"/>
      <c r="AA95" s="104" t="s">
        <v>37</v>
      </c>
      <c r="AB95" s="97"/>
      <c r="AC95" s="97"/>
      <c r="AD95" s="97"/>
      <c r="AE95" s="97"/>
      <c r="AF95" s="104" t="s">
        <v>38</v>
      </c>
      <c r="AG95" s="97"/>
      <c r="AH95" s="97"/>
      <c r="AI95" s="75" t="s">
        <v>36</v>
      </c>
      <c r="AJ95" s="111" t="s">
        <v>248</v>
      </c>
      <c r="AK95" s="97"/>
      <c r="AL95" s="97"/>
      <c r="AM95" s="97"/>
      <c r="AN95" s="97"/>
      <c r="AO95" s="97"/>
      <c r="AP95" s="76">
        <v>85535999</v>
      </c>
      <c r="AQ95" s="76">
        <v>85535999</v>
      </c>
      <c r="AR95" s="77">
        <v>0</v>
      </c>
      <c r="AS95" s="116">
        <v>0</v>
      </c>
      <c r="AT95" s="97"/>
      <c r="AU95" s="118">
        <v>46480000</v>
      </c>
      <c r="AV95" s="97"/>
      <c r="AW95" s="76">
        <v>39055999</v>
      </c>
      <c r="AX95" s="77">
        <v>0</v>
      </c>
      <c r="AY95" s="76">
        <v>46480000</v>
      </c>
      <c r="AZ95" s="77">
        <v>0</v>
      </c>
      <c r="BA95" s="77">
        <v>0</v>
      </c>
      <c r="BB95" s="77">
        <v>0</v>
      </c>
      <c r="BC95" s="77">
        <v>0</v>
      </c>
      <c r="BD95" s="77">
        <v>0</v>
      </c>
    </row>
    <row r="96" spans="1:56" x14ac:dyDescent="0.25">
      <c r="A96" s="104" t="s">
        <v>246</v>
      </c>
      <c r="B96" s="97"/>
      <c r="C96" s="104" t="s">
        <v>43</v>
      </c>
      <c r="D96" s="97"/>
      <c r="E96" s="104" t="s">
        <v>43</v>
      </c>
      <c r="F96" s="97"/>
      <c r="G96" s="104" t="s">
        <v>43</v>
      </c>
      <c r="H96" s="97"/>
      <c r="I96" s="104" t="s">
        <v>257</v>
      </c>
      <c r="J96" s="97"/>
      <c r="K96" s="97"/>
      <c r="L96" s="104" t="s">
        <v>260</v>
      </c>
      <c r="M96" s="97"/>
      <c r="N96" s="97"/>
      <c r="O96" s="104"/>
      <c r="P96" s="97"/>
      <c r="Q96" s="104"/>
      <c r="R96" s="97"/>
      <c r="S96" s="109" t="s">
        <v>126</v>
      </c>
      <c r="T96" s="97"/>
      <c r="U96" s="97"/>
      <c r="V96" s="97"/>
      <c r="W96" s="97"/>
      <c r="X96" s="97"/>
      <c r="Y96" s="97"/>
      <c r="Z96" s="97"/>
      <c r="AA96" s="104" t="s">
        <v>37</v>
      </c>
      <c r="AB96" s="97"/>
      <c r="AC96" s="97"/>
      <c r="AD96" s="97"/>
      <c r="AE96" s="97"/>
      <c r="AF96" s="104" t="s">
        <v>38</v>
      </c>
      <c r="AG96" s="97"/>
      <c r="AH96" s="97"/>
      <c r="AI96" s="75" t="s">
        <v>36</v>
      </c>
      <c r="AJ96" s="111" t="s">
        <v>248</v>
      </c>
      <c r="AK96" s="97"/>
      <c r="AL96" s="97"/>
      <c r="AM96" s="97"/>
      <c r="AN96" s="97"/>
      <c r="AO96" s="97"/>
      <c r="AP96" s="76">
        <v>1059599133</v>
      </c>
      <c r="AQ96" s="76">
        <v>1059599133</v>
      </c>
      <c r="AR96" s="77">
        <v>0</v>
      </c>
      <c r="AS96" s="116">
        <v>0</v>
      </c>
      <c r="AT96" s="97"/>
      <c r="AU96" s="118">
        <v>134745730</v>
      </c>
      <c r="AV96" s="97"/>
      <c r="AW96" s="76">
        <v>924853403</v>
      </c>
      <c r="AX96" s="76">
        <v>131954238</v>
      </c>
      <c r="AY96" s="76">
        <v>2791492</v>
      </c>
      <c r="AZ96" s="76">
        <v>131954238</v>
      </c>
      <c r="BA96" s="77">
        <v>0</v>
      </c>
      <c r="BB96" s="76">
        <v>131954238</v>
      </c>
      <c r="BC96" s="77">
        <v>0</v>
      </c>
      <c r="BD96" s="77">
        <v>0</v>
      </c>
    </row>
    <row r="97" spans="1:56" x14ac:dyDescent="0.25">
      <c r="A97" s="103" t="s">
        <v>246</v>
      </c>
      <c r="B97" s="97"/>
      <c r="C97" s="103" t="s">
        <v>43</v>
      </c>
      <c r="D97" s="97"/>
      <c r="E97" s="103" t="s">
        <v>43</v>
      </c>
      <c r="F97" s="97"/>
      <c r="G97" s="103" t="s">
        <v>43</v>
      </c>
      <c r="H97" s="97"/>
      <c r="I97" s="103" t="s">
        <v>258</v>
      </c>
      <c r="J97" s="97"/>
      <c r="K97" s="97"/>
      <c r="L97" s="103"/>
      <c r="M97" s="97"/>
      <c r="N97" s="97"/>
      <c r="O97" s="103"/>
      <c r="P97" s="97"/>
      <c r="Q97" s="103"/>
      <c r="R97" s="97"/>
      <c r="S97" s="108" t="s">
        <v>279</v>
      </c>
      <c r="T97" s="97"/>
      <c r="U97" s="97"/>
      <c r="V97" s="97"/>
      <c r="W97" s="97"/>
      <c r="X97" s="97"/>
      <c r="Y97" s="97"/>
      <c r="Z97" s="97"/>
      <c r="AA97" s="103" t="s">
        <v>37</v>
      </c>
      <c r="AB97" s="97"/>
      <c r="AC97" s="97"/>
      <c r="AD97" s="97"/>
      <c r="AE97" s="97"/>
      <c r="AF97" s="103" t="s">
        <v>38</v>
      </c>
      <c r="AG97" s="97"/>
      <c r="AH97" s="97"/>
      <c r="AI97" s="72" t="s">
        <v>36</v>
      </c>
      <c r="AJ97" s="107" t="s">
        <v>248</v>
      </c>
      <c r="AK97" s="97"/>
      <c r="AL97" s="97"/>
      <c r="AM97" s="97"/>
      <c r="AN97" s="97"/>
      <c r="AO97" s="97"/>
      <c r="AP97" s="73">
        <v>7808430286</v>
      </c>
      <c r="AQ97" s="73">
        <v>7808430286</v>
      </c>
      <c r="AR97" s="74">
        <v>0</v>
      </c>
      <c r="AS97" s="115">
        <v>0</v>
      </c>
      <c r="AT97" s="97"/>
      <c r="AU97" s="117">
        <v>3116436920</v>
      </c>
      <c r="AV97" s="97"/>
      <c r="AW97" s="73">
        <v>4691993366</v>
      </c>
      <c r="AX97" s="73">
        <v>890234006</v>
      </c>
      <c r="AY97" s="73">
        <v>2226202914</v>
      </c>
      <c r="AZ97" s="73">
        <v>890234006</v>
      </c>
      <c r="BA97" s="74">
        <v>0</v>
      </c>
      <c r="BB97" s="73">
        <v>890234006</v>
      </c>
      <c r="BC97" s="74">
        <v>0</v>
      </c>
      <c r="BD97" s="74">
        <v>0</v>
      </c>
    </row>
    <row r="98" spans="1:56" x14ac:dyDescent="0.25">
      <c r="A98" s="104" t="s">
        <v>246</v>
      </c>
      <c r="B98" s="97"/>
      <c r="C98" s="104" t="s">
        <v>43</v>
      </c>
      <c r="D98" s="97"/>
      <c r="E98" s="104" t="s">
        <v>43</v>
      </c>
      <c r="F98" s="97"/>
      <c r="G98" s="104" t="s">
        <v>43</v>
      </c>
      <c r="H98" s="97"/>
      <c r="I98" s="104" t="s">
        <v>258</v>
      </c>
      <c r="J98" s="97"/>
      <c r="K98" s="97"/>
      <c r="L98" s="104" t="s">
        <v>252</v>
      </c>
      <c r="M98" s="97"/>
      <c r="N98" s="97"/>
      <c r="O98" s="104"/>
      <c r="P98" s="97"/>
      <c r="Q98" s="104"/>
      <c r="R98" s="97"/>
      <c r="S98" s="109" t="s">
        <v>128</v>
      </c>
      <c r="T98" s="97"/>
      <c r="U98" s="97"/>
      <c r="V98" s="97"/>
      <c r="W98" s="97"/>
      <c r="X98" s="97"/>
      <c r="Y98" s="97"/>
      <c r="Z98" s="97"/>
      <c r="AA98" s="104" t="s">
        <v>37</v>
      </c>
      <c r="AB98" s="97"/>
      <c r="AC98" s="97"/>
      <c r="AD98" s="97"/>
      <c r="AE98" s="97"/>
      <c r="AF98" s="104" t="s">
        <v>38</v>
      </c>
      <c r="AG98" s="97"/>
      <c r="AH98" s="97"/>
      <c r="AI98" s="75" t="s">
        <v>36</v>
      </c>
      <c r="AJ98" s="111" t="s">
        <v>248</v>
      </c>
      <c r="AK98" s="97"/>
      <c r="AL98" s="97"/>
      <c r="AM98" s="97"/>
      <c r="AN98" s="97"/>
      <c r="AO98" s="97"/>
      <c r="AP98" s="76">
        <v>2362950000</v>
      </c>
      <c r="AQ98" s="76">
        <v>2362950000</v>
      </c>
      <c r="AR98" s="77">
        <v>0</v>
      </c>
      <c r="AS98" s="116">
        <v>0</v>
      </c>
      <c r="AT98" s="97"/>
      <c r="AU98" s="118">
        <v>950000</v>
      </c>
      <c r="AV98" s="97"/>
      <c r="AW98" s="76">
        <v>2362000000</v>
      </c>
      <c r="AX98" s="76">
        <v>94886</v>
      </c>
      <c r="AY98" s="76">
        <v>855114</v>
      </c>
      <c r="AZ98" s="76">
        <v>94886</v>
      </c>
      <c r="BA98" s="77">
        <v>0</v>
      </c>
      <c r="BB98" s="76">
        <v>94886</v>
      </c>
      <c r="BC98" s="77">
        <v>0</v>
      </c>
      <c r="BD98" s="77">
        <v>0</v>
      </c>
    </row>
    <row r="99" spans="1:56" x14ac:dyDescent="0.25">
      <c r="A99" s="104" t="s">
        <v>246</v>
      </c>
      <c r="B99" s="97"/>
      <c r="C99" s="104" t="s">
        <v>43</v>
      </c>
      <c r="D99" s="97"/>
      <c r="E99" s="104" t="s">
        <v>43</v>
      </c>
      <c r="F99" s="97"/>
      <c r="G99" s="104" t="s">
        <v>43</v>
      </c>
      <c r="H99" s="97"/>
      <c r="I99" s="104" t="s">
        <v>258</v>
      </c>
      <c r="J99" s="97"/>
      <c r="K99" s="97"/>
      <c r="L99" s="104" t="s">
        <v>262</v>
      </c>
      <c r="M99" s="97"/>
      <c r="N99" s="97"/>
      <c r="O99" s="104"/>
      <c r="P99" s="97"/>
      <c r="Q99" s="104"/>
      <c r="R99" s="97"/>
      <c r="S99" s="109" t="s">
        <v>130</v>
      </c>
      <c r="T99" s="97"/>
      <c r="U99" s="97"/>
      <c r="V99" s="97"/>
      <c r="W99" s="97"/>
      <c r="X99" s="97"/>
      <c r="Y99" s="97"/>
      <c r="Z99" s="97"/>
      <c r="AA99" s="104" t="s">
        <v>37</v>
      </c>
      <c r="AB99" s="97"/>
      <c r="AC99" s="97"/>
      <c r="AD99" s="97"/>
      <c r="AE99" s="97"/>
      <c r="AF99" s="104" t="s">
        <v>38</v>
      </c>
      <c r="AG99" s="97"/>
      <c r="AH99" s="97"/>
      <c r="AI99" s="75" t="s">
        <v>36</v>
      </c>
      <c r="AJ99" s="111" t="s">
        <v>248</v>
      </c>
      <c r="AK99" s="97"/>
      <c r="AL99" s="97"/>
      <c r="AM99" s="97"/>
      <c r="AN99" s="97"/>
      <c r="AO99" s="97"/>
      <c r="AP99" s="76">
        <v>5445480286</v>
      </c>
      <c r="AQ99" s="76">
        <v>5445480286</v>
      </c>
      <c r="AR99" s="77">
        <v>0</v>
      </c>
      <c r="AS99" s="116">
        <v>0</v>
      </c>
      <c r="AT99" s="97"/>
      <c r="AU99" s="118">
        <v>3115486920</v>
      </c>
      <c r="AV99" s="97"/>
      <c r="AW99" s="76">
        <v>2329993366</v>
      </c>
      <c r="AX99" s="76">
        <v>890139120</v>
      </c>
      <c r="AY99" s="76">
        <v>2225347800</v>
      </c>
      <c r="AZ99" s="76">
        <v>890139120</v>
      </c>
      <c r="BA99" s="77">
        <v>0</v>
      </c>
      <c r="BB99" s="76">
        <v>890139120</v>
      </c>
      <c r="BC99" s="77">
        <v>0</v>
      </c>
      <c r="BD99" s="77">
        <v>0</v>
      </c>
    </row>
    <row r="100" spans="1:56" x14ac:dyDescent="0.25">
      <c r="A100" s="103" t="s">
        <v>246</v>
      </c>
      <c r="B100" s="97"/>
      <c r="C100" s="103" t="s">
        <v>43</v>
      </c>
      <c r="D100" s="97"/>
      <c r="E100" s="103" t="s">
        <v>43</v>
      </c>
      <c r="F100" s="97"/>
      <c r="G100" s="103" t="s">
        <v>43</v>
      </c>
      <c r="H100" s="97"/>
      <c r="I100" s="103" t="s">
        <v>259</v>
      </c>
      <c r="J100" s="97"/>
      <c r="K100" s="97"/>
      <c r="L100" s="103"/>
      <c r="M100" s="97"/>
      <c r="N100" s="97"/>
      <c r="O100" s="103"/>
      <c r="P100" s="97"/>
      <c r="Q100" s="103"/>
      <c r="R100" s="97"/>
      <c r="S100" s="108" t="s">
        <v>280</v>
      </c>
      <c r="T100" s="97"/>
      <c r="U100" s="97"/>
      <c r="V100" s="97"/>
      <c r="W100" s="97"/>
      <c r="X100" s="97"/>
      <c r="Y100" s="97"/>
      <c r="Z100" s="97"/>
      <c r="AA100" s="103" t="s">
        <v>37</v>
      </c>
      <c r="AB100" s="97"/>
      <c r="AC100" s="97"/>
      <c r="AD100" s="97"/>
      <c r="AE100" s="97"/>
      <c r="AF100" s="103" t="s">
        <v>38</v>
      </c>
      <c r="AG100" s="97"/>
      <c r="AH100" s="97"/>
      <c r="AI100" s="72" t="s">
        <v>36</v>
      </c>
      <c r="AJ100" s="107" t="s">
        <v>248</v>
      </c>
      <c r="AK100" s="97"/>
      <c r="AL100" s="97"/>
      <c r="AM100" s="97"/>
      <c r="AN100" s="97"/>
      <c r="AO100" s="97"/>
      <c r="AP100" s="73">
        <v>9426804328</v>
      </c>
      <c r="AQ100" s="73">
        <v>9426804328</v>
      </c>
      <c r="AR100" s="74">
        <v>0</v>
      </c>
      <c r="AS100" s="115">
        <v>0</v>
      </c>
      <c r="AT100" s="97"/>
      <c r="AU100" s="117">
        <v>5483807779.3900003</v>
      </c>
      <c r="AV100" s="97"/>
      <c r="AW100" s="73">
        <v>3942996548.6100001</v>
      </c>
      <c r="AX100" s="73">
        <v>646403614.82000005</v>
      </c>
      <c r="AY100" s="73">
        <v>4837404164.5699997</v>
      </c>
      <c r="AZ100" s="73">
        <v>646403614.82000005</v>
      </c>
      <c r="BA100" s="74">
        <v>0</v>
      </c>
      <c r="BB100" s="73">
        <v>646403614.82000005</v>
      </c>
      <c r="BC100" s="74">
        <v>0</v>
      </c>
      <c r="BD100" s="74">
        <v>0</v>
      </c>
    </row>
    <row r="101" spans="1:56" x14ac:dyDescent="0.25">
      <c r="A101" s="103" t="s">
        <v>246</v>
      </c>
      <c r="B101" s="97"/>
      <c r="C101" s="103" t="s">
        <v>43</v>
      </c>
      <c r="D101" s="97"/>
      <c r="E101" s="103" t="s">
        <v>43</v>
      </c>
      <c r="F101" s="97"/>
      <c r="G101" s="103" t="s">
        <v>43</v>
      </c>
      <c r="H101" s="97"/>
      <c r="I101" s="103" t="s">
        <v>259</v>
      </c>
      <c r="J101" s="97"/>
      <c r="K101" s="97"/>
      <c r="L101" s="103"/>
      <c r="M101" s="97"/>
      <c r="N101" s="97"/>
      <c r="O101" s="103"/>
      <c r="P101" s="97"/>
      <c r="Q101" s="103"/>
      <c r="R101" s="97"/>
      <c r="S101" s="108" t="s">
        <v>280</v>
      </c>
      <c r="T101" s="97"/>
      <c r="U101" s="97"/>
      <c r="V101" s="97"/>
      <c r="W101" s="97"/>
      <c r="X101" s="97"/>
      <c r="Y101" s="97"/>
      <c r="Z101" s="97"/>
      <c r="AA101" s="103" t="s">
        <v>149</v>
      </c>
      <c r="AB101" s="97"/>
      <c r="AC101" s="97"/>
      <c r="AD101" s="97"/>
      <c r="AE101" s="97"/>
      <c r="AF101" s="103" t="s">
        <v>38</v>
      </c>
      <c r="AG101" s="97"/>
      <c r="AH101" s="97"/>
      <c r="AI101" s="72" t="s">
        <v>148</v>
      </c>
      <c r="AJ101" s="107" t="s">
        <v>318</v>
      </c>
      <c r="AK101" s="97"/>
      <c r="AL101" s="97"/>
      <c r="AM101" s="97"/>
      <c r="AN101" s="97"/>
      <c r="AO101" s="97"/>
      <c r="AP101" s="73">
        <v>76450000</v>
      </c>
      <c r="AQ101" s="73">
        <v>76450000</v>
      </c>
      <c r="AR101" s="74">
        <v>0</v>
      </c>
      <c r="AS101" s="115">
        <v>0</v>
      </c>
      <c r="AT101" s="97"/>
      <c r="AU101" s="115">
        <v>0</v>
      </c>
      <c r="AV101" s="97"/>
      <c r="AW101" s="73">
        <v>76450000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74">
        <v>0</v>
      </c>
      <c r="BD101" s="74">
        <v>0</v>
      </c>
    </row>
    <row r="102" spans="1:56" x14ac:dyDescent="0.25">
      <c r="A102" s="104" t="s">
        <v>246</v>
      </c>
      <c r="B102" s="97"/>
      <c r="C102" s="104" t="s">
        <v>43</v>
      </c>
      <c r="D102" s="97"/>
      <c r="E102" s="104" t="s">
        <v>43</v>
      </c>
      <c r="F102" s="97"/>
      <c r="G102" s="104" t="s">
        <v>43</v>
      </c>
      <c r="H102" s="97"/>
      <c r="I102" s="104" t="s">
        <v>259</v>
      </c>
      <c r="J102" s="97"/>
      <c r="K102" s="97"/>
      <c r="L102" s="104" t="s">
        <v>262</v>
      </c>
      <c r="M102" s="97"/>
      <c r="N102" s="97"/>
      <c r="O102" s="104"/>
      <c r="P102" s="97"/>
      <c r="Q102" s="104"/>
      <c r="R102" s="97"/>
      <c r="S102" s="109" t="s">
        <v>132</v>
      </c>
      <c r="T102" s="97"/>
      <c r="U102" s="97"/>
      <c r="V102" s="97"/>
      <c r="W102" s="97"/>
      <c r="X102" s="97"/>
      <c r="Y102" s="97"/>
      <c r="Z102" s="97"/>
      <c r="AA102" s="104" t="s">
        <v>37</v>
      </c>
      <c r="AB102" s="97"/>
      <c r="AC102" s="97"/>
      <c r="AD102" s="97"/>
      <c r="AE102" s="97"/>
      <c r="AF102" s="104" t="s">
        <v>38</v>
      </c>
      <c r="AG102" s="97"/>
      <c r="AH102" s="97"/>
      <c r="AI102" s="75" t="s">
        <v>36</v>
      </c>
      <c r="AJ102" s="111" t="s">
        <v>248</v>
      </c>
      <c r="AK102" s="97"/>
      <c r="AL102" s="97"/>
      <c r="AM102" s="97"/>
      <c r="AN102" s="97"/>
      <c r="AO102" s="97"/>
      <c r="AP102" s="76">
        <v>1148826337</v>
      </c>
      <c r="AQ102" s="76">
        <v>1148826337</v>
      </c>
      <c r="AR102" s="77">
        <v>0</v>
      </c>
      <c r="AS102" s="116">
        <v>0</v>
      </c>
      <c r="AT102" s="97"/>
      <c r="AU102" s="118">
        <v>1146176337</v>
      </c>
      <c r="AV102" s="97"/>
      <c r="AW102" s="76">
        <v>2650000</v>
      </c>
      <c r="AX102" s="76">
        <v>92556670</v>
      </c>
      <c r="AY102" s="76">
        <v>1053619667</v>
      </c>
      <c r="AZ102" s="76">
        <v>92556670</v>
      </c>
      <c r="BA102" s="77">
        <v>0</v>
      </c>
      <c r="BB102" s="76">
        <v>92556670</v>
      </c>
      <c r="BC102" s="77">
        <v>0</v>
      </c>
      <c r="BD102" s="77">
        <v>0</v>
      </c>
    </row>
    <row r="103" spans="1:56" x14ac:dyDescent="0.25">
      <c r="A103" s="104" t="s">
        <v>246</v>
      </c>
      <c r="B103" s="97"/>
      <c r="C103" s="104" t="s">
        <v>43</v>
      </c>
      <c r="D103" s="97"/>
      <c r="E103" s="104" t="s">
        <v>43</v>
      </c>
      <c r="F103" s="97"/>
      <c r="G103" s="104" t="s">
        <v>43</v>
      </c>
      <c r="H103" s="97"/>
      <c r="I103" s="104" t="s">
        <v>259</v>
      </c>
      <c r="J103" s="97"/>
      <c r="K103" s="97"/>
      <c r="L103" s="104" t="s">
        <v>254</v>
      </c>
      <c r="M103" s="97"/>
      <c r="N103" s="97"/>
      <c r="O103" s="104"/>
      <c r="P103" s="97"/>
      <c r="Q103" s="104"/>
      <c r="R103" s="97"/>
      <c r="S103" s="109" t="s">
        <v>134</v>
      </c>
      <c r="T103" s="97"/>
      <c r="U103" s="97"/>
      <c r="V103" s="97"/>
      <c r="W103" s="97"/>
      <c r="X103" s="97"/>
      <c r="Y103" s="97"/>
      <c r="Z103" s="97"/>
      <c r="AA103" s="104" t="s">
        <v>37</v>
      </c>
      <c r="AB103" s="97"/>
      <c r="AC103" s="97"/>
      <c r="AD103" s="97"/>
      <c r="AE103" s="97"/>
      <c r="AF103" s="104" t="s">
        <v>38</v>
      </c>
      <c r="AG103" s="97"/>
      <c r="AH103" s="97"/>
      <c r="AI103" s="75" t="s">
        <v>36</v>
      </c>
      <c r="AJ103" s="111" t="s">
        <v>248</v>
      </c>
      <c r="AK103" s="97"/>
      <c r="AL103" s="97"/>
      <c r="AM103" s="97"/>
      <c r="AN103" s="97"/>
      <c r="AO103" s="97"/>
      <c r="AP103" s="76">
        <v>1015869499</v>
      </c>
      <c r="AQ103" s="76">
        <v>1015869499</v>
      </c>
      <c r="AR103" s="77">
        <v>0</v>
      </c>
      <c r="AS103" s="116">
        <v>0</v>
      </c>
      <c r="AT103" s="97"/>
      <c r="AU103" s="118">
        <v>1000624499</v>
      </c>
      <c r="AV103" s="97"/>
      <c r="AW103" s="76">
        <v>15245000</v>
      </c>
      <c r="AX103" s="76">
        <v>28899999</v>
      </c>
      <c r="AY103" s="76">
        <v>971724500</v>
      </c>
      <c r="AZ103" s="76">
        <v>28899999</v>
      </c>
      <c r="BA103" s="77">
        <v>0</v>
      </c>
      <c r="BB103" s="76">
        <v>28899999</v>
      </c>
      <c r="BC103" s="77">
        <v>0</v>
      </c>
      <c r="BD103" s="77">
        <v>0</v>
      </c>
    </row>
    <row r="104" spans="1:56" x14ac:dyDescent="0.25">
      <c r="A104" s="104" t="s">
        <v>246</v>
      </c>
      <c r="B104" s="97"/>
      <c r="C104" s="104" t="s">
        <v>43</v>
      </c>
      <c r="D104" s="97"/>
      <c r="E104" s="104" t="s">
        <v>43</v>
      </c>
      <c r="F104" s="97"/>
      <c r="G104" s="104" t="s">
        <v>43</v>
      </c>
      <c r="H104" s="97"/>
      <c r="I104" s="104" t="s">
        <v>259</v>
      </c>
      <c r="J104" s="97"/>
      <c r="K104" s="97"/>
      <c r="L104" s="104" t="s">
        <v>255</v>
      </c>
      <c r="M104" s="97"/>
      <c r="N104" s="97"/>
      <c r="O104" s="104"/>
      <c r="P104" s="97"/>
      <c r="Q104" s="104"/>
      <c r="R104" s="97"/>
      <c r="S104" s="109" t="s">
        <v>136</v>
      </c>
      <c r="T104" s="97"/>
      <c r="U104" s="97"/>
      <c r="V104" s="97"/>
      <c r="W104" s="97"/>
      <c r="X104" s="97"/>
      <c r="Y104" s="97"/>
      <c r="Z104" s="97"/>
      <c r="AA104" s="104" t="s">
        <v>37</v>
      </c>
      <c r="AB104" s="97"/>
      <c r="AC104" s="97"/>
      <c r="AD104" s="97"/>
      <c r="AE104" s="97"/>
      <c r="AF104" s="104" t="s">
        <v>38</v>
      </c>
      <c r="AG104" s="97"/>
      <c r="AH104" s="97"/>
      <c r="AI104" s="75" t="s">
        <v>36</v>
      </c>
      <c r="AJ104" s="111" t="s">
        <v>248</v>
      </c>
      <c r="AK104" s="97"/>
      <c r="AL104" s="97"/>
      <c r="AM104" s="97"/>
      <c r="AN104" s="97"/>
      <c r="AO104" s="97"/>
      <c r="AP104" s="76">
        <v>170440000</v>
      </c>
      <c r="AQ104" s="76">
        <v>170440000</v>
      </c>
      <c r="AR104" s="77">
        <v>0</v>
      </c>
      <c r="AS104" s="116">
        <v>0</v>
      </c>
      <c r="AT104" s="97"/>
      <c r="AU104" s="118">
        <v>29145125.210000001</v>
      </c>
      <c r="AV104" s="97"/>
      <c r="AW104" s="76">
        <v>141294874.78999999</v>
      </c>
      <c r="AX104" s="76">
        <v>29145125.210000001</v>
      </c>
      <c r="AY104" s="77">
        <v>0</v>
      </c>
      <c r="AZ104" s="76">
        <v>29145125.210000001</v>
      </c>
      <c r="BA104" s="77">
        <v>0</v>
      </c>
      <c r="BB104" s="76">
        <v>29145125.210000001</v>
      </c>
      <c r="BC104" s="77">
        <v>0</v>
      </c>
      <c r="BD104" s="77">
        <v>0</v>
      </c>
    </row>
    <row r="105" spans="1:56" x14ac:dyDescent="0.25">
      <c r="A105" s="104" t="s">
        <v>246</v>
      </c>
      <c r="B105" s="97"/>
      <c r="C105" s="104" t="s">
        <v>43</v>
      </c>
      <c r="D105" s="97"/>
      <c r="E105" s="104" t="s">
        <v>43</v>
      </c>
      <c r="F105" s="97"/>
      <c r="G105" s="104" t="s">
        <v>43</v>
      </c>
      <c r="H105" s="97"/>
      <c r="I105" s="104" t="s">
        <v>259</v>
      </c>
      <c r="J105" s="97"/>
      <c r="K105" s="97"/>
      <c r="L105" s="104" t="s">
        <v>256</v>
      </c>
      <c r="M105" s="97"/>
      <c r="N105" s="97"/>
      <c r="O105" s="104"/>
      <c r="P105" s="97"/>
      <c r="Q105" s="104"/>
      <c r="R105" s="97"/>
      <c r="S105" s="109" t="s">
        <v>139</v>
      </c>
      <c r="T105" s="97"/>
      <c r="U105" s="97"/>
      <c r="V105" s="97"/>
      <c r="W105" s="97"/>
      <c r="X105" s="97"/>
      <c r="Y105" s="97"/>
      <c r="Z105" s="97"/>
      <c r="AA105" s="104" t="s">
        <v>37</v>
      </c>
      <c r="AB105" s="97"/>
      <c r="AC105" s="97"/>
      <c r="AD105" s="97"/>
      <c r="AE105" s="97"/>
      <c r="AF105" s="104" t="s">
        <v>38</v>
      </c>
      <c r="AG105" s="97"/>
      <c r="AH105" s="97"/>
      <c r="AI105" s="75" t="s">
        <v>36</v>
      </c>
      <c r="AJ105" s="111" t="s">
        <v>248</v>
      </c>
      <c r="AK105" s="97"/>
      <c r="AL105" s="97"/>
      <c r="AM105" s="97"/>
      <c r="AN105" s="97"/>
      <c r="AO105" s="97"/>
      <c r="AP105" s="76">
        <v>6983099749</v>
      </c>
      <c r="AQ105" s="76">
        <v>6983099749</v>
      </c>
      <c r="AR105" s="77">
        <v>0</v>
      </c>
      <c r="AS105" s="116">
        <v>0</v>
      </c>
      <c r="AT105" s="97"/>
      <c r="AU105" s="118">
        <v>3243246449.48</v>
      </c>
      <c r="AV105" s="97"/>
      <c r="AW105" s="76">
        <v>3739853299.52</v>
      </c>
      <c r="AX105" s="76">
        <v>495516220.61000001</v>
      </c>
      <c r="AY105" s="76">
        <v>2747730228.8699999</v>
      </c>
      <c r="AZ105" s="76">
        <v>495516220.61000001</v>
      </c>
      <c r="BA105" s="77">
        <v>0</v>
      </c>
      <c r="BB105" s="76">
        <v>495516220.61000001</v>
      </c>
      <c r="BC105" s="77">
        <v>0</v>
      </c>
      <c r="BD105" s="77">
        <v>0</v>
      </c>
    </row>
    <row r="106" spans="1:56" x14ac:dyDescent="0.25">
      <c r="A106" s="104" t="s">
        <v>246</v>
      </c>
      <c r="B106" s="97"/>
      <c r="C106" s="104" t="s">
        <v>43</v>
      </c>
      <c r="D106" s="97"/>
      <c r="E106" s="104" t="s">
        <v>43</v>
      </c>
      <c r="F106" s="97"/>
      <c r="G106" s="104" t="s">
        <v>43</v>
      </c>
      <c r="H106" s="97"/>
      <c r="I106" s="104" t="s">
        <v>259</v>
      </c>
      <c r="J106" s="97"/>
      <c r="K106" s="97"/>
      <c r="L106" s="104" t="s">
        <v>256</v>
      </c>
      <c r="M106" s="97"/>
      <c r="N106" s="97"/>
      <c r="O106" s="104"/>
      <c r="P106" s="97"/>
      <c r="Q106" s="104"/>
      <c r="R106" s="97"/>
      <c r="S106" s="109" t="s">
        <v>139</v>
      </c>
      <c r="T106" s="97"/>
      <c r="U106" s="97"/>
      <c r="V106" s="97"/>
      <c r="W106" s="97"/>
      <c r="X106" s="97"/>
      <c r="Y106" s="97"/>
      <c r="Z106" s="97"/>
      <c r="AA106" s="104" t="s">
        <v>149</v>
      </c>
      <c r="AB106" s="97"/>
      <c r="AC106" s="97"/>
      <c r="AD106" s="97"/>
      <c r="AE106" s="97"/>
      <c r="AF106" s="104" t="s">
        <v>38</v>
      </c>
      <c r="AG106" s="97"/>
      <c r="AH106" s="97"/>
      <c r="AI106" s="75" t="s">
        <v>148</v>
      </c>
      <c r="AJ106" s="111" t="s">
        <v>318</v>
      </c>
      <c r="AK106" s="97"/>
      <c r="AL106" s="97"/>
      <c r="AM106" s="97"/>
      <c r="AN106" s="97"/>
      <c r="AO106" s="97"/>
      <c r="AP106" s="76">
        <v>76450000</v>
      </c>
      <c r="AQ106" s="76">
        <v>76450000</v>
      </c>
      <c r="AR106" s="77">
        <v>0</v>
      </c>
      <c r="AS106" s="116">
        <v>0</v>
      </c>
      <c r="AT106" s="97"/>
      <c r="AU106" s="116">
        <v>0</v>
      </c>
      <c r="AV106" s="97"/>
      <c r="AW106" s="76">
        <v>76450000</v>
      </c>
      <c r="AX106" s="77">
        <v>0</v>
      </c>
      <c r="AY106" s="77">
        <v>0</v>
      </c>
      <c r="AZ106" s="77">
        <v>0</v>
      </c>
      <c r="BA106" s="77">
        <v>0</v>
      </c>
      <c r="BB106" s="77">
        <v>0</v>
      </c>
      <c r="BC106" s="77">
        <v>0</v>
      </c>
      <c r="BD106" s="77">
        <v>0</v>
      </c>
    </row>
    <row r="107" spans="1:56" x14ac:dyDescent="0.25">
      <c r="A107" s="104" t="s">
        <v>246</v>
      </c>
      <c r="B107" s="97"/>
      <c r="C107" s="104" t="s">
        <v>43</v>
      </c>
      <c r="D107" s="97"/>
      <c r="E107" s="104" t="s">
        <v>43</v>
      </c>
      <c r="F107" s="97"/>
      <c r="G107" s="104" t="s">
        <v>43</v>
      </c>
      <c r="H107" s="97"/>
      <c r="I107" s="104" t="s">
        <v>259</v>
      </c>
      <c r="J107" s="97"/>
      <c r="K107" s="97"/>
      <c r="L107" s="104" t="s">
        <v>258</v>
      </c>
      <c r="M107" s="97"/>
      <c r="N107" s="97"/>
      <c r="O107" s="104"/>
      <c r="P107" s="97"/>
      <c r="Q107" s="104"/>
      <c r="R107" s="97"/>
      <c r="S107" s="109" t="s">
        <v>141</v>
      </c>
      <c r="T107" s="97"/>
      <c r="U107" s="97"/>
      <c r="V107" s="97"/>
      <c r="W107" s="97"/>
      <c r="X107" s="97"/>
      <c r="Y107" s="97"/>
      <c r="Z107" s="97"/>
      <c r="AA107" s="104" t="s">
        <v>37</v>
      </c>
      <c r="AB107" s="97"/>
      <c r="AC107" s="97"/>
      <c r="AD107" s="97"/>
      <c r="AE107" s="97"/>
      <c r="AF107" s="104" t="s">
        <v>38</v>
      </c>
      <c r="AG107" s="97"/>
      <c r="AH107" s="97"/>
      <c r="AI107" s="75" t="s">
        <v>36</v>
      </c>
      <c r="AJ107" s="111" t="s">
        <v>248</v>
      </c>
      <c r="AK107" s="97"/>
      <c r="AL107" s="97"/>
      <c r="AM107" s="97"/>
      <c r="AN107" s="97"/>
      <c r="AO107" s="97"/>
      <c r="AP107" s="76">
        <v>108568743</v>
      </c>
      <c r="AQ107" s="76">
        <v>108568743</v>
      </c>
      <c r="AR107" s="77">
        <v>0</v>
      </c>
      <c r="AS107" s="116">
        <v>0</v>
      </c>
      <c r="AT107" s="97"/>
      <c r="AU107" s="118">
        <v>64615368.700000003</v>
      </c>
      <c r="AV107" s="97"/>
      <c r="AW107" s="76">
        <v>43953374.299999997</v>
      </c>
      <c r="AX107" s="76">
        <v>285600</v>
      </c>
      <c r="AY107" s="76">
        <v>64329768.700000003</v>
      </c>
      <c r="AZ107" s="76">
        <v>285600</v>
      </c>
      <c r="BA107" s="77">
        <v>0</v>
      </c>
      <c r="BB107" s="76">
        <v>285600</v>
      </c>
      <c r="BC107" s="77">
        <v>0</v>
      </c>
      <c r="BD107" s="77">
        <v>0</v>
      </c>
    </row>
    <row r="108" spans="1:56" x14ac:dyDescent="0.25">
      <c r="A108" s="103" t="s">
        <v>246</v>
      </c>
      <c r="B108" s="97"/>
      <c r="C108" s="103" t="s">
        <v>43</v>
      </c>
      <c r="D108" s="97"/>
      <c r="E108" s="103" t="s">
        <v>43</v>
      </c>
      <c r="F108" s="97"/>
      <c r="G108" s="103" t="s">
        <v>43</v>
      </c>
      <c r="H108" s="97"/>
      <c r="I108" s="103" t="s">
        <v>260</v>
      </c>
      <c r="J108" s="97"/>
      <c r="K108" s="97"/>
      <c r="L108" s="103"/>
      <c r="M108" s="97"/>
      <c r="N108" s="97"/>
      <c r="O108" s="103"/>
      <c r="P108" s="97"/>
      <c r="Q108" s="103"/>
      <c r="R108" s="97"/>
      <c r="S108" s="108" t="s">
        <v>281</v>
      </c>
      <c r="T108" s="97"/>
      <c r="U108" s="97"/>
      <c r="V108" s="97"/>
      <c r="W108" s="97"/>
      <c r="X108" s="97"/>
      <c r="Y108" s="97"/>
      <c r="Z108" s="97"/>
      <c r="AA108" s="103" t="s">
        <v>37</v>
      </c>
      <c r="AB108" s="97"/>
      <c r="AC108" s="97"/>
      <c r="AD108" s="97"/>
      <c r="AE108" s="97"/>
      <c r="AF108" s="103" t="s">
        <v>38</v>
      </c>
      <c r="AG108" s="97"/>
      <c r="AH108" s="97"/>
      <c r="AI108" s="72" t="s">
        <v>36</v>
      </c>
      <c r="AJ108" s="107" t="s">
        <v>248</v>
      </c>
      <c r="AK108" s="97"/>
      <c r="AL108" s="97"/>
      <c r="AM108" s="97"/>
      <c r="AN108" s="97"/>
      <c r="AO108" s="97"/>
      <c r="AP108" s="73">
        <v>372000000</v>
      </c>
      <c r="AQ108" s="73">
        <v>372000000</v>
      </c>
      <c r="AR108" s="74">
        <v>0</v>
      </c>
      <c r="AS108" s="115">
        <v>0</v>
      </c>
      <c r="AT108" s="97"/>
      <c r="AU108" s="117">
        <v>132796218</v>
      </c>
      <c r="AV108" s="97"/>
      <c r="AW108" s="73">
        <v>239203782</v>
      </c>
      <c r="AX108" s="73">
        <v>10944258</v>
      </c>
      <c r="AY108" s="73">
        <v>121851960</v>
      </c>
      <c r="AZ108" s="73">
        <v>10944258</v>
      </c>
      <c r="BA108" s="74">
        <v>0</v>
      </c>
      <c r="BB108" s="73">
        <v>10944258</v>
      </c>
      <c r="BC108" s="74">
        <v>0</v>
      </c>
      <c r="BD108" s="74">
        <v>0</v>
      </c>
    </row>
    <row r="109" spans="1:56" x14ac:dyDescent="0.25">
      <c r="A109" s="103" t="s">
        <v>246</v>
      </c>
      <c r="B109" s="97"/>
      <c r="C109" s="103" t="s">
        <v>43</v>
      </c>
      <c r="D109" s="97"/>
      <c r="E109" s="103" t="s">
        <v>43</v>
      </c>
      <c r="F109" s="97"/>
      <c r="G109" s="103" t="s">
        <v>43</v>
      </c>
      <c r="H109" s="97"/>
      <c r="I109" s="103" t="s">
        <v>260</v>
      </c>
      <c r="J109" s="97"/>
      <c r="K109" s="97"/>
      <c r="L109" s="103"/>
      <c r="M109" s="97"/>
      <c r="N109" s="97"/>
      <c r="O109" s="103"/>
      <c r="P109" s="97"/>
      <c r="Q109" s="103"/>
      <c r="R109" s="97"/>
      <c r="S109" s="108" t="s">
        <v>281</v>
      </c>
      <c r="T109" s="97"/>
      <c r="U109" s="97"/>
      <c r="V109" s="97"/>
      <c r="W109" s="97"/>
      <c r="X109" s="97"/>
      <c r="Y109" s="97"/>
      <c r="Z109" s="97"/>
      <c r="AA109" s="103" t="s">
        <v>149</v>
      </c>
      <c r="AB109" s="97"/>
      <c r="AC109" s="97"/>
      <c r="AD109" s="97"/>
      <c r="AE109" s="97"/>
      <c r="AF109" s="103" t="s">
        <v>38</v>
      </c>
      <c r="AG109" s="97"/>
      <c r="AH109" s="97"/>
      <c r="AI109" s="72" t="s">
        <v>148</v>
      </c>
      <c r="AJ109" s="107" t="s">
        <v>318</v>
      </c>
      <c r="AK109" s="97"/>
      <c r="AL109" s="97"/>
      <c r="AM109" s="97"/>
      <c r="AN109" s="97"/>
      <c r="AO109" s="97"/>
      <c r="AP109" s="73">
        <v>20000000</v>
      </c>
      <c r="AQ109" s="73">
        <v>20000000</v>
      </c>
      <c r="AR109" s="74">
        <v>0</v>
      </c>
      <c r="AS109" s="115">
        <v>0</v>
      </c>
      <c r="AT109" s="97"/>
      <c r="AU109" s="115">
        <v>0</v>
      </c>
      <c r="AV109" s="97"/>
      <c r="AW109" s="73">
        <v>20000000</v>
      </c>
      <c r="AX109" s="74">
        <v>0</v>
      </c>
      <c r="AY109" s="74">
        <v>0</v>
      </c>
      <c r="AZ109" s="74">
        <v>0</v>
      </c>
      <c r="BA109" s="74">
        <v>0</v>
      </c>
      <c r="BB109" s="74">
        <v>0</v>
      </c>
      <c r="BC109" s="74">
        <v>0</v>
      </c>
      <c r="BD109" s="74">
        <v>0</v>
      </c>
    </row>
    <row r="110" spans="1:56" x14ac:dyDescent="0.25">
      <c r="A110" s="104" t="s">
        <v>246</v>
      </c>
      <c r="B110" s="97"/>
      <c r="C110" s="104" t="s">
        <v>43</v>
      </c>
      <c r="D110" s="97"/>
      <c r="E110" s="104" t="s">
        <v>43</v>
      </c>
      <c r="F110" s="97"/>
      <c r="G110" s="104" t="s">
        <v>43</v>
      </c>
      <c r="H110" s="97"/>
      <c r="I110" s="104" t="s">
        <v>260</v>
      </c>
      <c r="J110" s="97"/>
      <c r="K110" s="97"/>
      <c r="L110" s="104" t="s">
        <v>262</v>
      </c>
      <c r="M110" s="97"/>
      <c r="N110" s="97"/>
      <c r="O110" s="104"/>
      <c r="P110" s="97"/>
      <c r="Q110" s="104"/>
      <c r="R110" s="97"/>
      <c r="S110" s="109" t="s">
        <v>143</v>
      </c>
      <c r="T110" s="97"/>
      <c r="U110" s="97"/>
      <c r="V110" s="97"/>
      <c r="W110" s="97"/>
      <c r="X110" s="97"/>
      <c r="Y110" s="97"/>
      <c r="Z110" s="97"/>
      <c r="AA110" s="104" t="s">
        <v>37</v>
      </c>
      <c r="AB110" s="97"/>
      <c r="AC110" s="97"/>
      <c r="AD110" s="97"/>
      <c r="AE110" s="97"/>
      <c r="AF110" s="104" t="s">
        <v>38</v>
      </c>
      <c r="AG110" s="97"/>
      <c r="AH110" s="97"/>
      <c r="AI110" s="75" t="s">
        <v>36</v>
      </c>
      <c r="AJ110" s="111" t="s">
        <v>248</v>
      </c>
      <c r="AK110" s="97"/>
      <c r="AL110" s="97"/>
      <c r="AM110" s="97"/>
      <c r="AN110" s="97"/>
      <c r="AO110" s="97"/>
      <c r="AP110" s="76">
        <v>240000000</v>
      </c>
      <c r="AQ110" s="76">
        <v>240000000</v>
      </c>
      <c r="AR110" s="77">
        <v>0</v>
      </c>
      <c r="AS110" s="116">
        <v>0</v>
      </c>
      <c r="AT110" s="97"/>
      <c r="AU110" s="118">
        <v>110000000</v>
      </c>
      <c r="AV110" s="97"/>
      <c r="AW110" s="76">
        <v>130000000</v>
      </c>
      <c r="AX110" s="77">
        <v>0</v>
      </c>
      <c r="AY110" s="76">
        <v>110000000</v>
      </c>
      <c r="AZ110" s="77">
        <v>0</v>
      </c>
      <c r="BA110" s="77">
        <v>0</v>
      </c>
      <c r="BB110" s="77">
        <v>0</v>
      </c>
      <c r="BC110" s="77">
        <v>0</v>
      </c>
      <c r="BD110" s="77">
        <v>0</v>
      </c>
    </row>
    <row r="111" spans="1:56" x14ac:dyDescent="0.25">
      <c r="A111" s="104" t="s">
        <v>246</v>
      </c>
      <c r="B111" s="97"/>
      <c r="C111" s="104" t="s">
        <v>43</v>
      </c>
      <c r="D111" s="97"/>
      <c r="E111" s="104" t="s">
        <v>43</v>
      </c>
      <c r="F111" s="97"/>
      <c r="G111" s="104" t="s">
        <v>43</v>
      </c>
      <c r="H111" s="97"/>
      <c r="I111" s="104" t="s">
        <v>260</v>
      </c>
      <c r="J111" s="97"/>
      <c r="K111" s="97"/>
      <c r="L111" s="104" t="s">
        <v>262</v>
      </c>
      <c r="M111" s="97"/>
      <c r="N111" s="97"/>
      <c r="O111" s="104"/>
      <c r="P111" s="97"/>
      <c r="Q111" s="104"/>
      <c r="R111" s="97"/>
      <c r="S111" s="109" t="s">
        <v>143</v>
      </c>
      <c r="T111" s="97"/>
      <c r="U111" s="97"/>
      <c r="V111" s="97"/>
      <c r="W111" s="97"/>
      <c r="X111" s="97"/>
      <c r="Y111" s="97"/>
      <c r="Z111" s="97"/>
      <c r="AA111" s="104" t="s">
        <v>149</v>
      </c>
      <c r="AB111" s="97"/>
      <c r="AC111" s="97"/>
      <c r="AD111" s="97"/>
      <c r="AE111" s="97"/>
      <c r="AF111" s="104" t="s">
        <v>38</v>
      </c>
      <c r="AG111" s="97"/>
      <c r="AH111" s="97"/>
      <c r="AI111" s="75" t="s">
        <v>148</v>
      </c>
      <c r="AJ111" s="111" t="s">
        <v>318</v>
      </c>
      <c r="AK111" s="97"/>
      <c r="AL111" s="97"/>
      <c r="AM111" s="97"/>
      <c r="AN111" s="97"/>
      <c r="AO111" s="97"/>
      <c r="AP111" s="76">
        <v>20000000</v>
      </c>
      <c r="AQ111" s="76">
        <v>20000000</v>
      </c>
      <c r="AR111" s="77">
        <v>0</v>
      </c>
      <c r="AS111" s="116">
        <v>0</v>
      </c>
      <c r="AT111" s="97"/>
      <c r="AU111" s="116">
        <v>0</v>
      </c>
      <c r="AV111" s="97"/>
      <c r="AW111" s="76">
        <v>20000000</v>
      </c>
      <c r="AX111" s="77">
        <v>0</v>
      </c>
      <c r="AY111" s="77">
        <v>0</v>
      </c>
      <c r="AZ111" s="77">
        <v>0</v>
      </c>
      <c r="BA111" s="77">
        <v>0</v>
      </c>
      <c r="BB111" s="77">
        <v>0</v>
      </c>
      <c r="BC111" s="77">
        <v>0</v>
      </c>
      <c r="BD111" s="77">
        <v>0</v>
      </c>
    </row>
    <row r="112" spans="1:56" x14ac:dyDescent="0.25">
      <c r="A112" s="104" t="s">
        <v>246</v>
      </c>
      <c r="B112" s="97"/>
      <c r="C112" s="104" t="s">
        <v>43</v>
      </c>
      <c r="D112" s="97"/>
      <c r="E112" s="104" t="s">
        <v>43</v>
      </c>
      <c r="F112" s="97"/>
      <c r="G112" s="104" t="s">
        <v>43</v>
      </c>
      <c r="H112" s="97"/>
      <c r="I112" s="104" t="s">
        <v>260</v>
      </c>
      <c r="J112" s="97"/>
      <c r="K112" s="97"/>
      <c r="L112" s="104" t="s">
        <v>254</v>
      </c>
      <c r="M112" s="97"/>
      <c r="N112" s="97"/>
      <c r="O112" s="104"/>
      <c r="P112" s="97"/>
      <c r="Q112" s="104"/>
      <c r="R112" s="97"/>
      <c r="S112" s="109" t="s">
        <v>145</v>
      </c>
      <c r="T112" s="97"/>
      <c r="U112" s="97"/>
      <c r="V112" s="97"/>
      <c r="W112" s="97"/>
      <c r="X112" s="97"/>
      <c r="Y112" s="97"/>
      <c r="Z112" s="97"/>
      <c r="AA112" s="104" t="s">
        <v>37</v>
      </c>
      <c r="AB112" s="97"/>
      <c r="AC112" s="97"/>
      <c r="AD112" s="97"/>
      <c r="AE112" s="97"/>
      <c r="AF112" s="104" t="s">
        <v>38</v>
      </c>
      <c r="AG112" s="97"/>
      <c r="AH112" s="97"/>
      <c r="AI112" s="75" t="s">
        <v>36</v>
      </c>
      <c r="AJ112" s="111" t="s">
        <v>248</v>
      </c>
      <c r="AK112" s="97"/>
      <c r="AL112" s="97"/>
      <c r="AM112" s="97"/>
      <c r="AN112" s="97"/>
      <c r="AO112" s="97"/>
      <c r="AP112" s="76">
        <v>70000000</v>
      </c>
      <c r="AQ112" s="76">
        <v>70000000</v>
      </c>
      <c r="AR112" s="77">
        <v>0</v>
      </c>
      <c r="AS112" s="116">
        <v>0</v>
      </c>
      <c r="AT112" s="97"/>
      <c r="AU112" s="118">
        <v>11489000</v>
      </c>
      <c r="AV112" s="97"/>
      <c r="AW112" s="76">
        <v>58511000</v>
      </c>
      <c r="AX112" s="77">
        <v>0</v>
      </c>
      <c r="AY112" s="76">
        <v>11489000</v>
      </c>
      <c r="AZ112" s="77">
        <v>0</v>
      </c>
      <c r="BA112" s="77">
        <v>0</v>
      </c>
      <c r="BB112" s="77">
        <v>0</v>
      </c>
      <c r="BC112" s="77">
        <v>0</v>
      </c>
      <c r="BD112" s="77">
        <v>0</v>
      </c>
    </row>
    <row r="113" spans="1:56" x14ac:dyDescent="0.25">
      <c r="A113" s="104" t="s">
        <v>246</v>
      </c>
      <c r="B113" s="97"/>
      <c r="C113" s="104" t="s">
        <v>43</v>
      </c>
      <c r="D113" s="97"/>
      <c r="E113" s="104" t="s">
        <v>43</v>
      </c>
      <c r="F113" s="97"/>
      <c r="G113" s="104" t="s">
        <v>43</v>
      </c>
      <c r="H113" s="97"/>
      <c r="I113" s="104" t="s">
        <v>260</v>
      </c>
      <c r="J113" s="97"/>
      <c r="K113" s="97"/>
      <c r="L113" s="104" t="s">
        <v>255</v>
      </c>
      <c r="M113" s="97"/>
      <c r="N113" s="97"/>
      <c r="O113" s="104"/>
      <c r="P113" s="97"/>
      <c r="Q113" s="104"/>
      <c r="R113" s="97"/>
      <c r="S113" s="109" t="s">
        <v>147</v>
      </c>
      <c r="T113" s="97"/>
      <c r="U113" s="97"/>
      <c r="V113" s="97"/>
      <c r="W113" s="97"/>
      <c r="X113" s="97"/>
      <c r="Y113" s="97"/>
      <c r="Z113" s="97"/>
      <c r="AA113" s="104" t="s">
        <v>37</v>
      </c>
      <c r="AB113" s="97"/>
      <c r="AC113" s="97"/>
      <c r="AD113" s="97"/>
      <c r="AE113" s="97"/>
      <c r="AF113" s="104" t="s">
        <v>38</v>
      </c>
      <c r="AG113" s="97"/>
      <c r="AH113" s="97"/>
      <c r="AI113" s="75" t="s">
        <v>36</v>
      </c>
      <c r="AJ113" s="111" t="s">
        <v>248</v>
      </c>
      <c r="AK113" s="97"/>
      <c r="AL113" s="97"/>
      <c r="AM113" s="97"/>
      <c r="AN113" s="97"/>
      <c r="AO113" s="97"/>
      <c r="AP113" s="76">
        <v>62000000</v>
      </c>
      <c r="AQ113" s="76">
        <v>62000000</v>
      </c>
      <c r="AR113" s="77">
        <v>0</v>
      </c>
      <c r="AS113" s="116">
        <v>0</v>
      </c>
      <c r="AT113" s="97"/>
      <c r="AU113" s="118">
        <v>11307218</v>
      </c>
      <c r="AV113" s="97"/>
      <c r="AW113" s="76">
        <v>50692782</v>
      </c>
      <c r="AX113" s="76">
        <v>10944258</v>
      </c>
      <c r="AY113" s="76">
        <v>362960</v>
      </c>
      <c r="AZ113" s="76">
        <v>10944258</v>
      </c>
      <c r="BA113" s="77">
        <v>0</v>
      </c>
      <c r="BB113" s="76">
        <v>10944258</v>
      </c>
      <c r="BC113" s="77">
        <v>0</v>
      </c>
      <c r="BD113" s="77">
        <v>0</v>
      </c>
    </row>
    <row r="114" spans="1:56" x14ac:dyDescent="0.25">
      <c r="A114" s="103" t="s">
        <v>246</v>
      </c>
      <c r="B114" s="97"/>
      <c r="C114" s="103" t="s">
        <v>137</v>
      </c>
      <c r="D114" s="97"/>
      <c r="E114" s="103"/>
      <c r="F114" s="97"/>
      <c r="G114" s="103"/>
      <c r="H114" s="97"/>
      <c r="I114" s="103"/>
      <c r="J114" s="97"/>
      <c r="K114" s="97"/>
      <c r="L114" s="103"/>
      <c r="M114" s="97"/>
      <c r="N114" s="97"/>
      <c r="O114" s="103"/>
      <c r="P114" s="97"/>
      <c r="Q114" s="103"/>
      <c r="R114" s="97"/>
      <c r="S114" s="108" t="s">
        <v>282</v>
      </c>
      <c r="T114" s="97"/>
      <c r="U114" s="97"/>
      <c r="V114" s="97"/>
      <c r="W114" s="97"/>
      <c r="X114" s="97"/>
      <c r="Y114" s="97"/>
      <c r="Z114" s="97"/>
      <c r="AA114" s="103" t="s">
        <v>37</v>
      </c>
      <c r="AB114" s="97"/>
      <c r="AC114" s="97"/>
      <c r="AD114" s="97"/>
      <c r="AE114" s="97"/>
      <c r="AF114" s="103" t="s">
        <v>38</v>
      </c>
      <c r="AG114" s="97"/>
      <c r="AH114" s="97"/>
      <c r="AI114" s="72" t="s">
        <v>36</v>
      </c>
      <c r="AJ114" s="107" t="s">
        <v>248</v>
      </c>
      <c r="AK114" s="97"/>
      <c r="AL114" s="97"/>
      <c r="AM114" s="97"/>
      <c r="AN114" s="97"/>
      <c r="AO114" s="97"/>
      <c r="AP114" s="73">
        <v>158900000</v>
      </c>
      <c r="AQ114" s="73">
        <v>153071699</v>
      </c>
      <c r="AR114" s="73">
        <v>5828301</v>
      </c>
      <c r="AS114" s="115">
        <v>0</v>
      </c>
      <c r="AT114" s="97"/>
      <c r="AU114" s="117">
        <v>44638294</v>
      </c>
      <c r="AV114" s="97"/>
      <c r="AW114" s="73">
        <v>108433405</v>
      </c>
      <c r="AX114" s="73">
        <v>44638294</v>
      </c>
      <c r="AY114" s="74">
        <v>0</v>
      </c>
      <c r="AZ114" s="73">
        <v>44638294</v>
      </c>
      <c r="BA114" s="74">
        <v>0</v>
      </c>
      <c r="BB114" s="73">
        <v>44638294</v>
      </c>
      <c r="BC114" s="74">
        <v>0</v>
      </c>
      <c r="BD114" s="74">
        <v>0</v>
      </c>
    </row>
    <row r="115" spans="1:56" x14ac:dyDescent="0.25">
      <c r="A115" s="103" t="s">
        <v>246</v>
      </c>
      <c r="B115" s="97"/>
      <c r="C115" s="103" t="s">
        <v>137</v>
      </c>
      <c r="D115" s="97"/>
      <c r="E115" s="103" t="s">
        <v>189</v>
      </c>
      <c r="F115" s="97"/>
      <c r="G115" s="103"/>
      <c r="H115" s="97"/>
      <c r="I115" s="103"/>
      <c r="J115" s="97"/>
      <c r="K115" s="97"/>
      <c r="L115" s="103"/>
      <c r="M115" s="97"/>
      <c r="N115" s="97"/>
      <c r="O115" s="103"/>
      <c r="P115" s="97"/>
      <c r="Q115" s="103"/>
      <c r="R115" s="97"/>
      <c r="S115" s="108" t="s">
        <v>283</v>
      </c>
      <c r="T115" s="97"/>
      <c r="U115" s="97"/>
      <c r="V115" s="97"/>
      <c r="W115" s="97"/>
      <c r="X115" s="97"/>
      <c r="Y115" s="97"/>
      <c r="Z115" s="97"/>
      <c r="AA115" s="103" t="s">
        <v>37</v>
      </c>
      <c r="AB115" s="97"/>
      <c r="AC115" s="97"/>
      <c r="AD115" s="97"/>
      <c r="AE115" s="97"/>
      <c r="AF115" s="103" t="s">
        <v>38</v>
      </c>
      <c r="AG115" s="97"/>
      <c r="AH115" s="97"/>
      <c r="AI115" s="72" t="s">
        <v>36</v>
      </c>
      <c r="AJ115" s="107" t="s">
        <v>248</v>
      </c>
      <c r="AK115" s="97"/>
      <c r="AL115" s="97"/>
      <c r="AM115" s="97"/>
      <c r="AN115" s="97"/>
      <c r="AO115" s="97"/>
      <c r="AP115" s="73">
        <v>138900000</v>
      </c>
      <c r="AQ115" s="73">
        <v>138900000</v>
      </c>
      <c r="AR115" s="74">
        <v>0</v>
      </c>
      <c r="AS115" s="115">
        <v>0</v>
      </c>
      <c r="AT115" s="97"/>
      <c r="AU115" s="117">
        <v>44638294</v>
      </c>
      <c r="AV115" s="97"/>
      <c r="AW115" s="73">
        <v>94261706</v>
      </c>
      <c r="AX115" s="73">
        <v>44638294</v>
      </c>
      <c r="AY115" s="74">
        <v>0</v>
      </c>
      <c r="AZ115" s="73">
        <v>44638294</v>
      </c>
      <c r="BA115" s="74">
        <v>0</v>
      </c>
      <c r="BB115" s="73">
        <v>44638294</v>
      </c>
      <c r="BC115" s="74">
        <v>0</v>
      </c>
      <c r="BD115" s="74">
        <v>0</v>
      </c>
    </row>
    <row r="116" spans="1:56" x14ac:dyDescent="0.25">
      <c r="A116" s="103" t="s">
        <v>246</v>
      </c>
      <c r="B116" s="97"/>
      <c r="C116" s="103" t="s">
        <v>137</v>
      </c>
      <c r="D116" s="97"/>
      <c r="E116" s="103" t="s">
        <v>189</v>
      </c>
      <c r="F116" s="97"/>
      <c r="G116" s="103" t="s">
        <v>43</v>
      </c>
      <c r="H116" s="97"/>
      <c r="I116" s="103"/>
      <c r="J116" s="97"/>
      <c r="K116" s="97"/>
      <c r="L116" s="103"/>
      <c r="M116" s="97"/>
      <c r="N116" s="97"/>
      <c r="O116" s="103"/>
      <c r="P116" s="97"/>
      <c r="Q116" s="103"/>
      <c r="R116" s="97"/>
      <c r="S116" s="108" t="s">
        <v>284</v>
      </c>
      <c r="T116" s="97"/>
      <c r="U116" s="97"/>
      <c r="V116" s="97"/>
      <c r="W116" s="97"/>
      <c r="X116" s="97"/>
      <c r="Y116" s="97"/>
      <c r="Z116" s="97"/>
      <c r="AA116" s="103" t="s">
        <v>37</v>
      </c>
      <c r="AB116" s="97"/>
      <c r="AC116" s="97"/>
      <c r="AD116" s="97"/>
      <c r="AE116" s="97"/>
      <c r="AF116" s="103" t="s">
        <v>38</v>
      </c>
      <c r="AG116" s="97"/>
      <c r="AH116" s="97"/>
      <c r="AI116" s="72" t="s">
        <v>36</v>
      </c>
      <c r="AJ116" s="107" t="s">
        <v>248</v>
      </c>
      <c r="AK116" s="97"/>
      <c r="AL116" s="97"/>
      <c r="AM116" s="97"/>
      <c r="AN116" s="97"/>
      <c r="AO116" s="97"/>
      <c r="AP116" s="73">
        <v>138900000</v>
      </c>
      <c r="AQ116" s="73">
        <v>138900000</v>
      </c>
      <c r="AR116" s="74">
        <v>0</v>
      </c>
      <c r="AS116" s="115">
        <v>0</v>
      </c>
      <c r="AT116" s="97"/>
      <c r="AU116" s="117">
        <v>44638294</v>
      </c>
      <c r="AV116" s="97"/>
      <c r="AW116" s="73">
        <v>94261706</v>
      </c>
      <c r="AX116" s="73">
        <v>44638294</v>
      </c>
      <c r="AY116" s="74">
        <v>0</v>
      </c>
      <c r="AZ116" s="73">
        <v>44638294</v>
      </c>
      <c r="BA116" s="74">
        <v>0</v>
      </c>
      <c r="BB116" s="73">
        <v>44638294</v>
      </c>
      <c r="BC116" s="74">
        <v>0</v>
      </c>
      <c r="BD116" s="74">
        <v>0</v>
      </c>
    </row>
    <row r="117" spans="1:56" x14ac:dyDescent="0.25">
      <c r="A117" s="103" t="s">
        <v>246</v>
      </c>
      <c r="B117" s="97"/>
      <c r="C117" s="103" t="s">
        <v>137</v>
      </c>
      <c r="D117" s="97"/>
      <c r="E117" s="103" t="s">
        <v>189</v>
      </c>
      <c r="F117" s="97"/>
      <c r="G117" s="103" t="s">
        <v>43</v>
      </c>
      <c r="H117" s="97"/>
      <c r="I117" s="103" t="s">
        <v>285</v>
      </c>
      <c r="J117" s="97"/>
      <c r="K117" s="97"/>
      <c r="L117" s="103"/>
      <c r="M117" s="97"/>
      <c r="N117" s="97"/>
      <c r="O117" s="103"/>
      <c r="P117" s="97"/>
      <c r="Q117" s="103"/>
      <c r="R117" s="97"/>
      <c r="S117" s="108" t="s">
        <v>156</v>
      </c>
      <c r="T117" s="97"/>
      <c r="U117" s="97"/>
      <c r="V117" s="97"/>
      <c r="W117" s="97"/>
      <c r="X117" s="97"/>
      <c r="Y117" s="97"/>
      <c r="Z117" s="97"/>
      <c r="AA117" s="103" t="s">
        <v>37</v>
      </c>
      <c r="AB117" s="97"/>
      <c r="AC117" s="97"/>
      <c r="AD117" s="97"/>
      <c r="AE117" s="97"/>
      <c r="AF117" s="103" t="s">
        <v>38</v>
      </c>
      <c r="AG117" s="97"/>
      <c r="AH117" s="97"/>
      <c r="AI117" s="72" t="s">
        <v>36</v>
      </c>
      <c r="AJ117" s="107" t="s">
        <v>248</v>
      </c>
      <c r="AK117" s="97"/>
      <c r="AL117" s="97"/>
      <c r="AM117" s="97"/>
      <c r="AN117" s="97"/>
      <c r="AO117" s="97"/>
      <c r="AP117" s="73">
        <v>138900000</v>
      </c>
      <c r="AQ117" s="73">
        <v>138900000</v>
      </c>
      <c r="AR117" s="74">
        <v>0</v>
      </c>
      <c r="AS117" s="115">
        <v>0</v>
      </c>
      <c r="AT117" s="97"/>
      <c r="AU117" s="117">
        <v>44638294</v>
      </c>
      <c r="AV117" s="97"/>
      <c r="AW117" s="73">
        <v>94261706</v>
      </c>
      <c r="AX117" s="73">
        <v>44638294</v>
      </c>
      <c r="AY117" s="74">
        <v>0</v>
      </c>
      <c r="AZ117" s="73">
        <v>44638294</v>
      </c>
      <c r="BA117" s="74">
        <v>0</v>
      </c>
      <c r="BB117" s="73">
        <v>44638294</v>
      </c>
      <c r="BC117" s="74">
        <v>0</v>
      </c>
      <c r="BD117" s="74">
        <v>0</v>
      </c>
    </row>
    <row r="118" spans="1:56" x14ac:dyDescent="0.25">
      <c r="A118" s="104" t="s">
        <v>246</v>
      </c>
      <c r="B118" s="97"/>
      <c r="C118" s="104" t="s">
        <v>137</v>
      </c>
      <c r="D118" s="97"/>
      <c r="E118" s="104" t="s">
        <v>189</v>
      </c>
      <c r="F118" s="97"/>
      <c r="G118" s="104" t="s">
        <v>43</v>
      </c>
      <c r="H118" s="97"/>
      <c r="I118" s="104" t="s">
        <v>285</v>
      </c>
      <c r="J118" s="97"/>
      <c r="K118" s="97"/>
      <c r="L118" s="104" t="s">
        <v>252</v>
      </c>
      <c r="M118" s="97"/>
      <c r="N118" s="97"/>
      <c r="O118" s="104"/>
      <c r="P118" s="97"/>
      <c r="Q118" s="104"/>
      <c r="R118" s="97"/>
      <c r="S118" s="109" t="s">
        <v>158</v>
      </c>
      <c r="T118" s="97"/>
      <c r="U118" s="97"/>
      <c r="V118" s="97"/>
      <c r="W118" s="97"/>
      <c r="X118" s="97"/>
      <c r="Y118" s="97"/>
      <c r="Z118" s="97"/>
      <c r="AA118" s="104" t="s">
        <v>37</v>
      </c>
      <c r="AB118" s="97"/>
      <c r="AC118" s="97"/>
      <c r="AD118" s="97"/>
      <c r="AE118" s="97"/>
      <c r="AF118" s="104" t="s">
        <v>38</v>
      </c>
      <c r="AG118" s="97"/>
      <c r="AH118" s="97"/>
      <c r="AI118" s="75" t="s">
        <v>36</v>
      </c>
      <c r="AJ118" s="111" t="s">
        <v>248</v>
      </c>
      <c r="AK118" s="97"/>
      <c r="AL118" s="97"/>
      <c r="AM118" s="97"/>
      <c r="AN118" s="97"/>
      <c r="AO118" s="97"/>
      <c r="AP118" s="76">
        <v>68976000</v>
      </c>
      <c r="AQ118" s="76">
        <v>68976000</v>
      </c>
      <c r="AR118" s="77">
        <v>0</v>
      </c>
      <c r="AS118" s="116">
        <v>0</v>
      </c>
      <c r="AT118" s="97"/>
      <c r="AU118" s="118">
        <v>24874196</v>
      </c>
      <c r="AV118" s="97"/>
      <c r="AW118" s="76">
        <v>44101804</v>
      </c>
      <c r="AX118" s="76">
        <v>24874196</v>
      </c>
      <c r="AY118" s="77">
        <v>0</v>
      </c>
      <c r="AZ118" s="76">
        <v>24874196</v>
      </c>
      <c r="BA118" s="77">
        <v>0</v>
      </c>
      <c r="BB118" s="76">
        <v>24874196</v>
      </c>
      <c r="BC118" s="77">
        <v>0</v>
      </c>
      <c r="BD118" s="77">
        <v>0</v>
      </c>
    </row>
    <row r="119" spans="1:56" x14ac:dyDescent="0.25">
      <c r="A119" s="104" t="s">
        <v>246</v>
      </c>
      <c r="B119" s="97"/>
      <c r="C119" s="104" t="s">
        <v>137</v>
      </c>
      <c r="D119" s="97"/>
      <c r="E119" s="104" t="s">
        <v>189</v>
      </c>
      <c r="F119" s="97"/>
      <c r="G119" s="104" t="s">
        <v>43</v>
      </c>
      <c r="H119" s="97"/>
      <c r="I119" s="104" t="s">
        <v>285</v>
      </c>
      <c r="J119" s="97"/>
      <c r="K119" s="97"/>
      <c r="L119" s="104" t="s">
        <v>262</v>
      </c>
      <c r="M119" s="97"/>
      <c r="N119" s="97"/>
      <c r="O119" s="104"/>
      <c r="P119" s="97"/>
      <c r="Q119" s="104"/>
      <c r="R119" s="97"/>
      <c r="S119" s="109" t="s">
        <v>160</v>
      </c>
      <c r="T119" s="97"/>
      <c r="U119" s="97"/>
      <c r="V119" s="97"/>
      <c r="W119" s="97"/>
      <c r="X119" s="97"/>
      <c r="Y119" s="97"/>
      <c r="Z119" s="97"/>
      <c r="AA119" s="104" t="s">
        <v>37</v>
      </c>
      <c r="AB119" s="97"/>
      <c r="AC119" s="97"/>
      <c r="AD119" s="97"/>
      <c r="AE119" s="97"/>
      <c r="AF119" s="104" t="s">
        <v>38</v>
      </c>
      <c r="AG119" s="97"/>
      <c r="AH119" s="97"/>
      <c r="AI119" s="75" t="s">
        <v>36</v>
      </c>
      <c r="AJ119" s="111" t="s">
        <v>248</v>
      </c>
      <c r="AK119" s="97"/>
      <c r="AL119" s="97"/>
      <c r="AM119" s="97"/>
      <c r="AN119" s="97"/>
      <c r="AO119" s="97"/>
      <c r="AP119" s="76">
        <v>69924000</v>
      </c>
      <c r="AQ119" s="76">
        <v>69924000</v>
      </c>
      <c r="AR119" s="77">
        <v>0</v>
      </c>
      <c r="AS119" s="116">
        <v>0</v>
      </c>
      <c r="AT119" s="97"/>
      <c r="AU119" s="118">
        <v>19764098</v>
      </c>
      <c r="AV119" s="97"/>
      <c r="AW119" s="76">
        <v>50159902</v>
      </c>
      <c r="AX119" s="76">
        <v>19764098</v>
      </c>
      <c r="AY119" s="77">
        <v>0</v>
      </c>
      <c r="AZ119" s="76">
        <v>19764098</v>
      </c>
      <c r="BA119" s="77">
        <v>0</v>
      </c>
      <c r="BB119" s="76">
        <v>19764098</v>
      </c>
      <c r="BC119" s="77">
        <v>0</v>
      </c>
      <c r="BD119" s="77">
        <v>0</v>
      </c>
    </row>
    <row r="120" spans="1:56" x14ac:dyDescent="0.25">
      <c r="A120" s="103" t="s">
        <v>246</v>
      </c>
      <c r="B120" s="97"/>
      <c r="C120" s="103" t="s">
        <v>137</v>
      </c>
      <c r="D120" s="97"/>
      <c r="E120" s="103" t="s">
        <v>36</v>
      </c>
      <c r="F120" s="97"/>
      <c r="G120" s="103"/>
      <c r="H120" s="97"/>
      <c r="I120" s="103"/>
      <c r="J120" s="97"/>
      <c r="K120" s="97"/>
      <c r="L120" s="103"/>
      <c r="M120" s="97"/>
      <c r="N120" s="97"/>
      <c r="O120" s="103"/>
      <c r="P120" s="97"/>
      <c r="Q120" s="103"/>
      <c r="R120" s="97"/>
      <c r="S120" s="108" t="s">
        <v>164</v>
      </c>
      <c r="T120" s="97"/>
      <c r="U120" s="97"/>
      <c r="V120" s="97"/>
      <c r="W120" s="97"/>
      <c r="X120" s="97"/>
      <c r="Y120" s="97"/>
      <c r="Z120" s="97"/>
      <c r="AA120" s="103" t="s">
        <v>37</v>
      </c>
      <c r="AB120" s="97"/>
      <c r="AC120" s="97"/>
      <c r="AD120" s="97"/>
      <c r="AE120" s="97"/>
      <c r="AF120" s="103" t="s">
        <v>38</v>
      </c>
      <c r="AG120" s="97"/>
      <c r="AH120" s="97"/>
      <c r="AI120" s="72" t="s">
        <v>36</v>
      </c>
      <c r="AJ120" s="107" t="s">
        <v>248</v>
      </c>
      <c r="AK120" s="97"/>
      <c r="AL120" s="97"/>
      <c r="AM120" s="97"/>
      <c r="AN120" s="97"/>
      <c r="AO120" s="97"/>
      <c r="AP120" s="73">
        <v>20000000</v>
      </c>
      <c r="AQ120" s="73">
        <v>14171699</v>
      </c>
      <c r="AR120" s="73">
        <v>5828301</v>
      </c>
      <c r="AS120" s="115">
        <v>0</v>
      </c>
      <c r="AT120" s="97"/>
      <c r="AU120" s="115">
        <v>0</v>
      </c>
      <c r="AV120" s="97"/>
      <c r="AW120" s="73">
        <v>14171699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74">
        <v>0</v>
      </c>
      <c r="BD120" s="74">
        <v>0</v>
      </c>
    </row>
    <row r="121" spans="1:56" x14ac:dyDescent="0.25">
      <c r="A121" s="103" t="s">
        <v>246</v>
      </c>
      <c r="B121" s="97"/>
      <c r="C121" s="103" t="s">
        <v>137</v>
      </c>
      <c r="D121" s="97"/>
      <c r="E121" s="103" t="s">
        <v>36</v>
      </c>
      <c r="F121" s="97"/>
      <c r="G121" s="103" t="s">
        <v>207</v>
      </c>
      <c r="H121" s="97"/>
      <c r="I121" s="103"/>
      <c r="J121" s="97"/>
      <c r="K121" s="97"/>
      <c r="L121" s="103"/>
      <c r="M121" s="97"/>
      <c r="N121" s="97"/>
      <c r="O121" s="103"/>
      <c r="P121" s="97"/>
      <c r="Q121" s="103"/>
      <c r="R121" s="97"/>
      <c r="S121" s="108" t="s">
        <v>286</v>
      </c>
      <c r="T121" s="97"/>
      <c r="U121" s="97"/>
      <c r="V121" s="97"/>
      <c r="W121" s="97"/>
      <c r="X121" s="97"/>
      <c r="Y121" s="97"/>
      <c r="Z121" s="97"/>
      <c r="AA121" s="103" t="s">
        <v>37</v>
      </c>
      <c r="AB121" s="97"/>
      <c r="AC121" s="97"/>
      <c r="AD121" s="97"/>
      <c r="AE121" s="97"/>
      <c r="AF121" s="103" t="s">
        <v>38</v>
      </c>
      <c r="AG121" s="97"/>
      <c r="AH121" s="97"/>
      <c r="AI121" s="72" t="s">
        <v>36</v>
      </c>
      <c r="AJ121" s="107" t="s">
        <v>248</v>
      </c>
      <c r="AK121" s="97"/>
      <c r="AL121" s="97"/>
      <c r="AM121" s="97"/>
      <c r="AN121" s="97"/>
      <c r="AO121" s="97"/>
      <c r="AP121" s="73">
        <v>20000000</v>
      </c>
      <c r="AQ121" s="73">
        <v>14171699</v>
      </c>
      <c r="AR121" s="73">
        <v>5828301</v>
      </c>
      <c r="AS121" s="115">
        <v>0</v>
      </c>
      <c r="AT121" s="97"/>
      <c r="AU121" s="115">
        <v>0</v>
      </c>
      <c r="AV121" s="97"/>
      <c r="AW121" s="73">
        <v>14171699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74">
        <v>0</v>
      </c>
      <c r="BD121" s="74">
        <v>0</v>
      </c>
    </row>
    <row r="122" spans="1:56" x14ac:dyDescent="0.25">
      <c r="A122" s="104" t="s">
        <v>246</v>
      </c>
      <c r="B122" s="97"/>
      <c r="C122" s="104" t="s">
        <v>137</v>
      </c>
      <c r="D122" s="97"/>
      <c r="E122" s="104" t="s">
        <v>36</v>
      </c>
      <c r="F122" s="97"/>
      <c r="G122" s="104" t="s">
        <v>207</v>
      </c>
      <c r="H122" s="97"/>
      <c r="I122" s="104" t="s">
        <v>252</v>
      </c>
      <c r="J122" s="97"/>
      <c r="K122" s="97"/>
      <c r="L122" s="104"/>
      <c r="M122" s="97"/>
      <c r="N122" s="97"/>
      <c r="O122" s="104"/>
      <c r="P122" s="97"/>
      <c r="Q122" s="104"/>
      <c r="R122" s="97"/>
      <c r="S122" s="109" t="s">
        <v>162</v>
      </c>
      <c r="T122" s="97"/>
      <c r="U122" s="97"/>
      <c r="V122" s="97"/>
      <c r="W122" s="97"/>
      <c r="X122" s="97"/>
      <c r="Y122" s="97"/>
      <c r="Z122" s="97"/>
      <c r="AA122" s="104" t="s">
        <v>37</v>
      </c>
      <c r="AB122" s="97"/>
      <c r="AC122" s="97"/>
      <c r="AD122" s="97"/>
      <c r="AE122" s="97"/>
      <c r="AF122" s="104" t="s">
        <v>38</v>
      </c>
      <c r="AG122" s="97"/>
      <c r="AH122" s="97"/>
      <c r="AI122" s="75" t="s">
        <v>36</v>
      </c>
      <c r="AJ122" s="111" t="s">
        <v>248</v>
      </c>
      <c r="AK122" s="97"/>
      <c r="AL122" s="97"/>
      <c r="AM122" s="97"/>
      <c r="AN122" s="97"/>
      <c r="AO122" s="97"/>
      <c r="AP122" s="76">
        <v>20000000</v>
      </c>
      <c r="AQ122" s="76">
        <v>14171699</v>
      </c>
      <c r="AR122" s="76">
        <v>5828301</v>
      </c>
      <c r="AS122" s="116">
        <v>0</v>
      </c>
      <c r="AT122" s="97"/>
      <c r="AU122" s="116">
        <v>0</v>
      </c>
      <c r="AV122" s="97"/>
      <c r="AW122" s="76">
        <v>14171699</v>
      </c>
      <c r="AX122" s="77">
        <v>0</v>
      </c>
      <c r="AY122" s="77">
        <v>0</v>
      </c>
      <c r="AZ122" s="77">
        <v>0</v>
      </c>
      <c r="BA122" s="77">
        <v>0</v>
      </c>
      <c r="BB122" s="77">
        <v>0</v>
      </c>
      <c r="BC122" s="77">
        <v>0</v>
      </c>
      <c r="BD122" s="77">
        <v>0</v>
      </c>
    </row>
    <row r="123" spans="1:56" x14ac:dyDescent="0.25">
      <c r="A123" s="103" t="s">
        <v>246</v>
      </c>
      <c r="B123" s="97"/>
      <c r="C123" s="103" t="s">
        <v>190</v>
      </c>
      <c r="D123" s="97"/>
      <c r="E123" s="103"/>
      <c r="F123" s="97"/>
      <c r="G123" s="103"/>
      <c r="H123" s="97"/>
      <c r="I123" s="103"/>
      <c r="J123" s="97"/>
      <c r="K123" s="97"/>
      <c r="L123" s="103"/>
      <c r="M123" s="97"/>
      <c r="N123" s="97"/>
      <c r="O123" s="103"/>
      <c r="P123" s="97"/>
      <c r="Q123" s="103"/>
      <c r="R123" s="97"/>
      <c r="S123" s="108" t="s">
        <v>287</v>
      </c>
      <c r="T123" s="97"/>
      <c r="U123" s="97"/>
      <c r="V123" s="97"/>
      <c r="W123" s="97"/>
      <c r="X123" s="97"/>
      <c r="Y123" s="97"/>
      <c r="Z123" s="97"/>
      <c r="AA123" s="103" t="s">
        <v>37</v>
      </c>
      <c r="AB123" s="97"/>
      <c r="AC123" s="97"/>
      <c r="AD123" s="97"/>
      <c r="AE123" s="97"/>
      <c r="AF123" s="103" t="s">
        <v>38</v>
      </c>
      <c r="AG123" s="97"/>
      <c r="AH123" s="97"/>
      <c r="AI123" s="72" t="s">
        <v>36</v>
      </c>
      <c r="AJ123" s="107" t="s">
        <v>248</v>
      </c>
      <c r="AK123" s="97"/>
      <c r="AL123" s="97"/>
      <c r="AM123" s="97"/>
      <c r="AN123" s="97"/>
      <c r="AO123" s="97"/>
      <c r="AP123" s="73">
        <v>278600000</v>
      </c>
      <c r="AQ123" s="73">
        <v>278600000</v>
      </c>
      <c r="AR123" s="74">
        <v>0</v>
      </c>
      <c r="AS123" s="115">
        <v>0</v>
      </c>
      <c r="AT123" s="97"/>
      <c r="AU123" s="117">
        <v>10945800</v>
      </c>
      <c r="AV123" s="97"/>
      <c r="AW123" s="73">
        <v>267654200</v>
      </c>
      <c r="AX123" s="73">
        <v>10945800</v>
      </c>
      <c r="AY123" s="74">
        <v>0</v>
      </c>
      <c r="AZ123" s="73">
        <v>10945800</v>
      </c>
      <c r="BA123" s="74">
        <v>0</v>
      </c>
      <c r="BB123" s="73">
        <v>10945800</v>
      </c>
      <c r="BC123" s="74">
        <v>0</v>
      </c>
      <c r="BD123" s="74">
        <v>0</v>
      </c>
    </row>
    <row r="124" spans="1:56" x14ac:dyDescent="0.25">
      <c r="A124" s="103" t="s">
        <v>246</v>
      </c>
      <c r="B124" s="97"/>
      <c r="C124" s="103" t="s">
        <v>190</v>
      </c>
      <c r="D124" s="97"/>
      <c r="E124" s="103"/>
      <c r="F124" s="97"/>
      <c r="G124" s="103"/>
      <c r="H124" s="97"/>
      <c r="I124" s="103"/>
      <c r="J124" s="97"/>
      <c r="K124" s="97"/>
      <c r="L124" s="103"/>
      <c r="M124" s="97"/>
      <c r="N124" s="97"/>
      <c r="O124" s="103"/>
      <c r="P124" s="97"/>
      <c r="Q124" s="103"/>
      <c r="R124" s="97"/>
      <c r="S124" s="108" t="s">
        <v>287</v>
      </c>
      <c r="T124" s="97"/>
      <c r="U124" s="97"/>
      <c r="V124" s="97"/>
      <c r="W124" s="97"/>
      <c r="X124" s="97"/>
      <c r="Y124" s="97"/>
      <c r="Z124" s="97"/>
      <c r="AA124" s="103" t="s">
        <v>37</v>
      </c>
      <c r="AB124" s="97"/>
      <c r="AC124" s="97"/>
      <c r="AD124" s="97"/>
      <c r="AE124" s="97"/>
      <c r="AF124" s="103" t="s">
        <v>174</v>
      </c>
      <c r="AG124" s="97"/>
      <c r="AH124" s="97"/>
      <c r="AI124" s="72" t="s">
        <v>173</v>
      </c>
      <c r="AJ124" s="107" t="s">
        <v>249</v>
      </c>
      <c r="AK124" s="97"/>
      <c r="AL124" s="97"/>
      <c r="AM124" s="97"/>
      <c r="AN124" s="97"/>
      <c r="AO124" s="97"/>
      <c r="AP124" s="73">
        <v>260000000</v>
      </c>
      <c r="AQ124" s="73">
        <v>260000000</v>
      </c>
      <c r="AR124" s="74">
        <v>0</v>
      </c>
      <c r="AS124" s="115">
        <v>0</v>
      </c>
      <c r="AT124" s="97"/>
      <c r="AU124" s="115">
        <v>0</v>
      </c>
      <c r="AV124" s="97"/>
      <c r="AW124" s="73">
        <v>260000000</v>
      </c>
      <c r="AX124" s="74">
        <v>0</v>
      </c>
      <c r="AY124" s="74">
        <v>0</v>
      </c>
      <c r="AZ124" s="74">
        <v>0</v>
      </c>
      <c r="BA124" s="74">
        <v>0</v>
      </c>
      <c r="BB124" s="74">
        <v>0</v>
      </c>
      <c r="BC124" s="74">
        <v>0</v>
      </c>
      <c r="BD124" s="74">
        <v>0</v>
      </c>
    </row>
    <row r="125" spans="1:56" x14ac:dyDescent="0.25">
      <c r="A125" s="103" t="s">
        <v>246</v>
      </c>
      <c r="B125" s="97"/>
      <c r="C125" s="103" t="s">
        <v>190</v>
      </c>
      <c r="D125" s="97"/>
      <c r="E125" s="103" t="s">
        <v>207</v>
      </c>
      <c r="F125" s="97"/>
      <c r="G125" s="103"/>
      <c r="H125" s="97"/>
      <c r="I125" s="103"/>
      <c r="J125" s="97"/>
      <c r="K125" s="97"/>
      <c r="L125" s="103"/>
      <c r="M125" s="97"/>
      <c r="N125" s="97"/>
      <c r="O125" s="103"/>
      <c r="P125" s="97"/>
      <c r="Q125" s="103"/>
      <c r="R125" s="97"/>
      <c r="S125" s="108" t="s">
        <v>170</v>
      </c>
      <c r="T125" s="97"/>
      <c r="U125" s="97"/>
      <c r="V125" s="97"/>
      <c r="W125" s="97"/>
      <c r="X125" s="97"/>
      <c r="Y125" s="97"/>
      <c r="Z125" s="97"/>
      <c r="AA125" s="103" t="s">
        <v>37</v>
      </c>
      <c r="AB125" s="97"/>
      <c r="AC125" s="97"/>
      <c r="AD125" s="97"/>
      <c r="AE125" s="97"/>
      <c r="AF125" s="103" t="s">
        <v>38</v>
      </c>
      <c r="AG125" s="97"/>
      <c r="AH125" s="97"/>
      <c r="AI125" s="72" t="s">
        <v>36</v>
      </c>
      <c r="AJ125" s="107" t="s">
        <v>248</v>
      </c>
      <c r="AK125" s="97"/>
      <c r="AL125" s="97"/>
      <c r="AM125" s="97"/>
      <c r="AN125" s="97"/>
      <c r="AO125" s="97"/>
      <c r="AP125" s="73">
        <v>277600000</v>
      </c>
      <c r="AQ125" s="73">
        <v>277600000</v>
      </c>
      <c r="AR125" s="74">
        <v>0</v>
      </c>
      <c r="AS125" s="115">
        <v>0</v>
      </c>
      <c r="AT125" s="97"/>
      <c r="AU125" s="117">
        <v>10945800</v>
      </c>
      <c r="AV125" s="97"/>
      <c r="AW125" s="73">
        <v>266654200</v>
      </c>
      <c r="AX125" s="73">
        <v>10945800</v>
      </c>
      <c r="AY125" s="74">
        <v>0</v>
      </c>
      <c r="AZ125" s="73">
        <v>10945800</v>
      </c>
      <c r="BA125" s="74">
        <v>0</v>
      </c>
      <c r="BB125" s="73">
        <v>10945800</v>
      </c>
      <c r="BC125" s="74">
        <v>0</v>
      </c>
      <c r="BD125" s="74">
        <v>0</v>
      </c>
    </row>
    <row r="126" spans="1:56" x14ac:dyDescent="0.25">
      <c r="A126" s="103" t="s">
        <v>246</v>
      </c>
      <c r="B126" s="97"/>
      <c r="C126" s="103" t="s">
        <v>190</v>
      </c>
      <c r="D126" s="97"/>
      <c r="E126" s="103" t="s">
        <v>207</v>
      </c>
      <c r="F126" s="97"/>
      <c r="G126" s="103" t="s">
        <v>43</v>
      </c>
      <c r="H126" s="97"/>
      <c r="I126" s="103"/>
      <c r="J126" s="97"/>
      <c r="K126" s="97"/>
      <c r="L126" s="103"/>
      <c r="M126" s="97"/>
      <c r="N126" s="97"/>
      <c r="O126" s="103"/>
      <c r="P126" s="97"/>
      <c r="Q126" s="103"/>
      <c r="R126" s="97"/>
      <c r="S126" s="108" t="s">
        <v>288</v>
      </c>
      <c r="T126" s="97"/>
      <c r="U126" s="97"/>
      <c r="V126" s="97"/>
      <c r="W126" s="97"/>
      <c r="X126" s="97"/>
      <c r="Y126" s="97"/>
      <c r="Z126" s="97"/>
      <c r="AA126" s="103" t="s">
        <v>37</v>
      </c>
      <c r="AB126" s="97"/>
      <c r="AC126" s="97"/>
      <c r="AD126" s="97"/>
      <c r="AE126" s="97"/>
      <c r="AF126" s="103" t="s">
        <v>38</v>
      </c>
      <c r="AG126" s="97"/>
      <c r="AH126" s="97"/>
      <c r="AI126" s="72" t="s">
        <v>36</v>
      </c>
      <c r="AJ126" s="107" t="s">
        <v>248</v>
      </c>
      <c r="AK126" s="97"/>
      <c r="AL126" s="97"/>
      <c r="AM126" s="97"/>
      <c r="AN126" s="97"/>
      <c r="AO126" s="97"/>
      <c r="AP126" s="73">
        <v>277600000</v>
      </c>
      <c r="AQ126" s="73">
        <v>277600000</v>
      </c>
      <c r="AR126" s="74">
        <v>0</v>
      </c>
      <c r="AS126" s="115">
        <v>0</v>
      </c>
      <c r="AT126" s="97"/>
      <c r="AU126" s="117">
        <v>10945800</v>
      </c>
      <c r="AV126" s="97"/>
      <c r="AW126" s="73">
        <v>266654200</v>
      </c>
      <c r="AX126" s="73">
        <v>10945800</v>
      </c>
      <c r="AY126" s="74">
        <v>0</v>
      </c>
      <c r="AZ126" s="73">
        <v>10945800</v>
      </c>
      <c r="BA126" s="74">
        <v>0</v>
      </c>
      <c r="BB126" s="73">
        <v>10945800</v>
      </c>
      <c r="BC126" s="74">
        <v>0</v>
      </c>
      <c r="BD126" s="74">
        <v>0</v>
      </c>
    </row>
    <row r="127" spans="1:56" x14ac:dyDescent="0.25">
      <c r="A127" s="104" t="s">
        <v>246</v>
      </c>
      <c r="B127" s="97"/>
      <c r="C127" s="104" t="s">
        <v>190</v>
      </c>
      <c r="D127" s="97"/>
      <c r="E127" s="104" t="s">
        <v>207</v>
      </c>
      <c r="F127" s="97"/>
      <c r="G127" s="104" t="s">
        <v>43</v>
      </c>
      <c r="H127" s="97"/>
      <c r="I127" s="104" t="s">
        <v>252</v>
      </c>
      <c r="J127" s="97"/>
      <c r="K127" s="97"/>
      <c r="L127" s="104"/>
      <c r="M127" s="97"/>
      <c r="N127" s="97"/>
      <c r="O127" s="104"/>
      <c r="P127" s="97"/>
      <c r="Q127" s="104"/>
      <c r="R127" s="97"/>
      <c r="S127" s="109" t="s">
        <v>166</v>
      </c>
      <c r="T127" s="97"/>
      <c r="U127" s="97"/>
      <c r="V127" s="97"/>
      <c r="W127" s="97"/>
      <c r="X127" s="97"/>
      <c r="Y127" s="97"/>
      <c r="Z127" s="97"/>
      <c r="AA127" s="104" t="s">
        <v>37</v>
      </c>
      <c r="AB127" s="97"/>
      <c r="AC127" s="97"/>
      <c r="AD127" s="97"/>
      <c r="AE127" s="97"/>
      <c r="AF127" s="104" t="s">
        <v>38</v>
      </c>
      <c r="AG127" s="97"/>
      <c r="AH127" s="97"/>
      <c r="AI127" s="75" t="s">
        <v>36</v>
      </c>
      <c r="AJ127" s="111" t="s">
        <v>248</v>
      </c>
      <c r="AK127" s="97"/>
      <c r="AL127" s="97"/>
      <c r="AM127" s="97"/>
      <c r="AN127" s="97"/>
      <c r="AO127" s="97"/>
      <c r="AP127" s="76">
        <v>276300000</v>
      </c>
      <c r="AQ127" s="76">
        <v>276300000</v>
      </c>
      <c r="AR127" s="77">
        <v>0</v>
      </c>
      <c r="AS127" s="116">
        <v>0</v>
      </c>
      <c r="AT127" s="97"/>
      <c r="AU127" s="118">
        <v>10945800</v>
      </c>
      <c r="AV127" s="97"/>
      <c r="AW127" s="76">
        <v>265354200</v>
      </c>
      <c r="AX127" s="76">
        <v>10945800</v>
      </c>
      <c r="AY127" s="77">
        <v>0</v>
      </c>
      <c r="AZ127" s="76">
        <v>10945800</v>
      </c>
      <c r="BA127" s="77">
        <v>0</v>
      </c>
      <c r="BB127" s="76">
        <v>10945800</v>
      </c>
      <c r="BC127" s="77">
        <v>0</v>
      </c>
      <c r="BD127" s="77">
        <v>0</v>
      </c>
    </row>
    <row r="128" spans="1:56" x14ac:dyDescent="0.25">
      <c r="A128" s="104" t="s">
        <v>246</v>
      </c>
      <c r="B128" s="97"/>
      <c r="C128" s="104" t="s">
        <v>190</v>
      </c>
      <c r="D128" s="97"/>
      <c r="E128" s="104" t="s">
        <v>207</v>
      </c>
      <c r="F128" s="97"/>
      <c r="G128" s="104" t="s">
        <v>43</v>
      </c>
      <c r="H128" s="97"/>
      <c r="I128" s="104" t="s">
        <v>257</v>
      </c>
      <c r="J128" s="97"/>
      <c r="K128" s="97"/>
      <c r="L128" s="104"/>
      <c r="M128" s="97"/>
      <c r="N128" s="97"/>
      <c r="O128" s="104"/>
      <c r="P128" s="97"/>
      <c r="Q128" s="104"/>
      <c r="R128" s="97"/>
      <c r="S128" s="109" t="s">
        <v>168</v>
      </c>
      <c r="T128" s="97"/>
      <c r="U128" s="97"/>
      <c r="V128" s="97"/>
      <c r="W128" s="97"/>
      <c r="X128" s="97"/>
      <c r="Y128" s="97"/>
      <c r="Z128" s="97"/>
      <c r="AA128" s="104" t="s">
        <v>37</v>
      </c>
      <c r="AB128" s="97"/>
      <c r="AC128" s="97"/>
      <c r="AD128" s="97"/>
      <c r="AE128" s="97"/>
      <c r="AF128" s="104" t="s">
        <v>38</v>
      </c>
      <c r="AG128" s="97"/>
      <c r="AH128" s="97"/>
      <c r="AI128" s="75" t="s">
        <v>36</v>
      </c>
      <c r="AJ128" s="111" t="s">
        <v>248</v>
      </c>
      <c r="AK128" s="97"/>
      <c r="AL128" s="97"/>
      <c r="AM128" s="97"/>
      <c r="AN128" s="97"/>
      <c r="AO128" s="97"/>
      <c r="AP128" s="76">
        <v>1300000</v>
      </c>
      <c r="AQ128" s="76">
        <v>1300000</v>
      </c>
      <c r="AR128" s="77">
        <v>0</v>
      </c>
      <c r="AS128" s="116">
        <v>0</v>
      </c>
      <c r="AT128" s="97"/>
      <c r="AU128" s="116">
        <v>0</v>
      </c>
      <c r="AV128" s="97"/>
      <c r="AW128" s="76">
        <v>1300000</v>
      </c>
      <c r="AX128" s="77">
        <v>0</v>
      </c>
      <c r="AY128" s="77">
        <v>0</v>
      </c>
      <c r="AZ128" s="77">
        <v>0</v>
      </c>
      <c r="BA128" s="77">
        <v>0</v>
      </c>
      <c r="BB128" s="77">
        <v>0</v>
      </c>
      <c r="BC128" s="77">
        <v>0</v>
      </c>
      <c r="BD128" s="77">
        <v>0</v>
      </c>
    </row>
    <row r="129" spans="1:56" x14ac:dyDescent="0.25">
      <c r="A129" s="104" t="s">
        <v>246</v>
      </c>
      <c r="B129" s="97"/>
      <c r="C129" s="104" t="s">
        <v>190</v>
      </c>
      <c r="D129" s="97"/>
      <c r="E129" s="104" t="s">
        <v>137</v>
      </c>
      <c r="F129" s="97"/>
      <c r="G129" s="104"/>
      <c r="H129" s="97"/>
      <c r="I129" s="104"/>
      <c r="J129" s="97"/>
      <c r="K129" s="97"/>
      <c r="L129" s="104"/>
      <c r="M129" s="97"/>
      <c r="N129" s="97"/>
      <c r="O129" s="104"/>
      <c r="P129" s="97"/>
      <c r="Q129" s="104"/>
      <c r="R129" s="97"/>
      <c r="S129" s="109" t="s">
        <v>436</v>
      </c>
      <c r="T129" s="97"/>
      <c r="U129" s="97"/>
      <c r="V129" s="97"/>
      <c r="W129" s="97"/>
      <c r="X129" s="97"/>
      <c r="Y129" s="97"/>
      <c r="Z129" s="97"/>
      <c r="AA129" s="104" t="s">
        <v>37</v>
      </c>
      <c r="AB129" s="97"/>
      <c r="AC129" s="97"/>
      <c r="AD129" s="97"/>
      <c r="AE129" s="97"/>
      <c r="AF129" s="104" t="s">
        <v>38</v>
      </c>
      <c r="AG129" s="97"/>
      <c r="AH129" s="97"/>
      <c r="AI129" s="75" t="s">
        <v>36</v>
      </c>
      <c r="AJ129" s="111" t="s">
        <v>248</v>
      </c>
      <c r="AK129" s="97"/>
      <c r="AL129" s="97"/>
      <c r="AM129" s="97"/>
      <c r="AN129" s="97"/>
      <c r="AO129" s="97"/>
      <c r="AP129" s="76">
        <v>1000000</v>
      </c>
      <c r="AQ129" s="76">
        <v>1000000</v>
      </c>
      <c r="AR129" s="77">
        <v>0</v>
      </c>
      <c r="AS129" s="116">
        <v>0</v>
      </c>
      <c r="AT129" s="97"/>
      <c r="AU129" s="116">
        <v>0</v>
      </c>
      <c r="AV129" s="97"/>
      <c r="AW129" s="76">
        <v>1000000</v>
      </c>
      <c r="AX129" s="77">
        <v>0</v>
      </c>
      <c r="AY129" s="77">
        <v>0</v>
      </c>
      <c r="AZ129" s="77">
        <v>0</v>
      </c>
      <c r="BA129" s="77">
        <v>0</v>
      </c>
      <c r="BB129" s="77">
        <v>0</v>
      </c>
      <c r="BC129" s="77">
        <v>0</v>
      </c>
      <c r="BD129" s="77">
        <v>0</v>
      </c>
    </row>
    <row r="130" spans="1:56" x14ac:dyDescent="0.25">
      <c r="A130" s="103" t="s">
        <v>246</v>
      </c>
      <c r="B130" s="97"/>
      <c r="C130" s="103" t="s">
        <v>190</v>
      </c>
      <c r="D130" s="97"/>
      <c r="E130" s="103" t="s">
        <v>189</v>
      </c>
      <c r="F130" s="97"/>
      <c r="G130" s="103"/>
      <c r="H130" s="97"/>
      <c r="I130" s="103"/>
      <c r="J130" s="97"/>
      <c r="K130" s="97"/>
      <c r="L130" s="103"/>
      <c r="M130" s="97"/>
      <c r="N130" s="97"/>
      <c r="O130" s="103"/>
      <c r="P130" s="97"/>
      <c r="Q130" s="103"/>
      <c r="R130" s="97"/>
      <c r="S130" s="108" t="s">
        <v>289</v>
      </c>
      <c r="T130" s="97"/>
      <c r="U130" s="97"/>
      <c r="V130" s="97"/>
      <c r="W130" s="97"/>
      <c r="X130" s="97"/>
      <c r="Y130" s="97"/>
      <c r="Z130" s="97"/>
      <c r="AA130" s="103" t="s">
        <v>37</v>
      </c>
      <c r="AB130" s="97"/>
      <c r="AC130" s="97"/>
      <c r="AD130" s="97"/>
      <c r="AE130" s="97"/>
      <c r="AF130" s="103" t="s">
        <v>174</v>
      </c>
      <c r="AG130" s="97"/>
      <c r="AH130" s="97"/>
      <c r="AI130" s="72" t="s">
        <v>173</v>
      </c>
      <c r="AJ130" s="107" t="s">
        <v>249</v>
      </c>
      <c r="AK130" s="97"/>
      <c r="AL130" s="97"/>
      <c r="AM130" s="97"/>
      <c r="AN130" s="97"/>
      <c r="AO130" s="97"/>
      <c r="AP130" s="73">
        <v>260000000</v>
      </c>
      <c r="AQ130" s="73">
        <v>260000000</v>
      </c>
      <c r="AR130" s="74">
        <v>0</v>
      </c>
      <c r="AS130" s="115">
        <v>0</v>
      </c>
      <c r="AT130" s="97"/>
      <c r="AU130" s="115">
        <v>0</v>
      </c>
      <c r="AV130" s="97"/>
      <c r="AW130" s="73">
        <v>260000000</v>
      </c>
      <c r="AX130" s="74">
        <v>0</v>
      </c>
      <c r="AY130" s="74">
        <v>0</v>
      </c>
      <c r="AZ130" s="74">
        <v>0</v>
      </c>
      <c r="BA130" s="74">
        <v>0</v>
      </c>
      <c r="BB130" s="74">
        <v>0</v>
      </c>
      <c r="BC130" s="74">
        <v>0</v>
      </c>
      <c r="BD130" s="74">
        <v>0</v>
      </c>
    </row>
    <row r="131" spans="1:56" x14ac:dyDescent="0.25">
      <c r="A131" s="104" t="s">
        <v>246</v>
      </c>
      <c r="B131" s="97"/>
      <c r="C131" s="104" t="s">
        <v>190</v>
      </c>
      <c r="D131" s="97"/>
      <c r="E131" s="104" t="s">
        <v>189</v>
      </c>
      <c r="F131" s="97"/>
      <c r="G131" s="104" t="s">
        <v>207</v>
      </c>
      <c r="H131" s="97"/>
      <c r="I131" s="104"/>
      <c r="J131" s="97"/>
      <c r="K131" s="97"/>
      <c r="L131" s="104"/>
      <c r="M131" s="97"/>
      <c r="N131" s="97"/>
      <c r="O131" s="104"/>
      <c r="P131" s="97"/>
      <c r="Q131" s="104"/>
      <c r="R131" s="97"/>
      <c r="S131" s="109" t="s">
        <v>172</v>
      </c>
      <c r="T131" s="97"/>
      <c r="U131" s="97"/>
      <c r="V131" s="97"/>
      <c r="W131" s="97"/>
      <c r="X131" s="97"/>
      <c r="Y131" s="97"/>
      <c r="Z131" s="97"/>
      <c r="AA131" s="104" t="s">
        <v>37</v>
      </c>
      <c r="AB131" s="97"/>
      <c r="AC131" s="97"/>
      <c r="AD131" s="97"/>
      <c r="AE131" s="97"/>
      <c r="AF131" s="104" t="s">
        <v>174</v>
      </c>
      <c r="AG131" s="97"/>
      <c r="AH131" s="97"/>
      <c r="AI131" s="75" t="s">
        <v>173</v>
      </c>
      <c r="AJ131" s="111" t="s">
        <v>249</v>
      </c>
      <c r="AK131" s="97"/>
      <c r="AL131" s="97"/>
      <c r="AM131" s="97"/>
      <c r="AN131" s="97"/>
      <c r="AO131" s="97"/>
      <c r="AP131" s="76">
        <v>260000000</v>
      </c>
      <c r="AQ131" s="76">
        <v>260000000</v>
      </c>
      <c r="AR131" s="77">
        <v>0</v>
      </c>
      <c r="AS131" s="116">
        <v>0</v>
      </c>
      <c r="AT131" s="97"/>
      <c r="AU131" s="116">
        <v>0</v>
      </c>
      <c r="AV131" s="97"/>
      <c r="AW131" s="76">
        <v>260000000</v>
      </c>
      <c r="AX131" s="77">
        <v>0</v>
      </c>
      <c r="AY131" s="77">
        <v>0</v>
      </c>
      <c r="AZ131" s="77">
        <v>0</v>
      </c>
      <c r="BA131" s="77">
        <v>0</v>
      </c>
      <c r="BB131" s="77">
        <v>0</v>
      </c>
      <c r="BC131" s="77">
        <v>0</v>
      </c>
      <c r="BD131" s="77">
        <v>0</v>
      </c>
    </row>
    <row r="132" spans="1:56" x14ac:dyDescent="0.25">
      <c r="A132" s="103" t="s">
        <v>290</v>
      </c>
      <c r="B132" s="97"/>
      <c r="C132" s="103"/>
      <c r="D132" s="97"/>
      <c r="E132" s="103"/>
      <c r="F132" s="97"/>
      <c r="G132" s="103"/>
      <c r="H132" s="97"/>
      <c r="I132" s="103"/>
      <c r="J132" s="97"/>
      <c r="K132" s="97"/>
      <c r="L132" s="103"/>
      <c r="M132" s="97"/>
      <c r="N132" s="97"/>
      <c r="O132" s="103"/>
      <c r="P132" s="97"/>
      <c r="Q132" s="103"/>
      <c r="R132" s="97"/>
      <c r="S132" s="108" t="s">
        <v>291</v>
      </c>
      <c r="T132" s="97"/>
      <c r="U132" s="97"/>
      <c r="V132" s="97"/>
      <c r="W132" s="97"/>
      <c r="X132" s="97"/>
      <c r="Y132" s="97"/>
      <c r="Z132" s="97"/>
      <c r="AA132" s="103" t="s">
        <v>37</v>
      </c>
      <c r="AB132" s="97"/>
      <c r="AC132" s="97"/>
      <c r="AD132" s="97"/>
      <c r="AE132" s="97"/>
      <c r="AF132" s="103" t="s">
        <v>38</v>
      </c>
      <c r="AG132" s="97"/>
      <c r="AH132" s="97"/>
      <c r="AI132" s="72" t="s">
        <v>173</v>
      </c>
      <c r="AJ132" s="107" t="s">
        <v>249</v>
      </c>
      <c r="AK132" s="97"/>
      <c r="AL132" s="97"/>
      <c r="AM132" s="97"/>
      <c r="AN132" s="97"/>
      <c r="AO132" s="97"/>
      <c r="AP132" s="73">
        <v>6914075000</v>
      </c>
      <c r="AQ132" s="73">
        <v>6914075000</v>
      </c>
      <c r="AR132" s="74">
        <v>0</v>
      </c>
      <c r="AS132" s="115">
        <v>0</v>
      </c>
      <c r="AT132" s="97"/>
      <c r="AU132" s="117">
        <v>4003567462</v>
      </c>
      <c r="AV132" s="97"/>
      <c r="AW132" s="73">
        <v>2910507538</v>
      </c>
      <c r="AX132" s="73">
        <v>88641514.650000006</v>
      </c>
      <c r="AY132" s="73">
        <v>3914925947.3499999</v>
      </c>
      <c r="AZ132" s="73">
        <v>88641514.650000006</v>
      </c>
      <c r="BA132" s="74">
        <v>0</v>
      </c>
      <c r="BB132" s="73">
        <v>88641514.650000006</v>
      </c>
      <c r="BC132" s="74">
        <v>0</v>
      </c>
      <c r="BD132" s="74">
        <v>0</v>
      </c>
    </row>
    <row r="133" spans="1:56" x14ac:dyDescent="0.25">
      <c r="A133" s="103" t="s">
        <v>290</v>
      </c>
      <c r="B133" s="97"/>
      <c r="C133" s="103" t="s">
        <v>297</v>
      </c>
      <c r="D133" s="97"/>
      <c r="E133" s="103"/>
      <c r="F133" s="97"/>
      <c r="G133" s="103"/>
      <c r="H133" s="97"/>
      <c r="I133" s="103"/>
      <c r="J133" s="97"/>
      <c r="K133" s="97"/>
      <c r="L133" s="103"/>
      <c r="M133" s="97"/>
      <c r="N133" s="97"/>
      <c r="O133" s="103"/>
      <c r="P133" s="97"/>
      <c r="Q133" s="103"/>
      <c r="R133" s="97"/>
      <c r="S133" s="108" t="s">
        <v>298</v>
      </c>
      <c r="T133" s="97"/>
      <c r="U133" s="97"/>
      <c r="V133" s="97"/>
      <c r="W133" s="97"/>
      <c r="X133" s="97"/>
      <c r="Y133" s="97"/>
      <c r="Z133" s="97"/>
      <c r="AA133" s="103" t="s">
        <v>37</v>
      </c>
      <c r="AB133" s="97"/>
      <c r="AC133" s="97"/>
      <c r="AD133" s="97"/>
      <c r="AE133" s="97"/>
      <c r="AF133" s="103" t="s">
        <v>38</v>
      </c>
      <c r="AG133" s="97"/>
      <c r="AH133" s="97"/>
      <c r="AI133" s="72" t="s">
        <v>173</v>
      </c>
      <c r="AJ133" s="107" t="s">
        <v>249</v>
      </c>
      <c r="AK133" s="97"/>
      <c r="AL133" s="97"/>
      <c r="AM133" s="97"/>
      <c r="AN133" s="97"/>
      <c r="AO133" s="97"/>
      <c r="AP133" s="73">
        <v>6914075000</v>
      </c>
      <c r="AQ133" s="73">
        <v>6914075000</v>
      </c>
      <c r="AR133" s="74">
        <v>0</v>
      </c>
      <c r="AS133" s="115">
        <v>0</v>
      </c>
      <c r="AT133" s="97"/>
      <c r="AU133" s="117">
        <v>4003567462</v>
      </c>
      <c r="AV133" s="97"/>
      <c r="AW133" s="73">
        <v>2910507538</v>
      </c>
      <c r="AX133" s="73">
        <v>88641514.650000006</v>
      </c>
      <c r="AY133" s="73">
        <v>3914925947.3499999</v>
      </c>
      <c r="AZ133" s="73">
        <v>88641514.650000006</v>
      </c>
      <c r="BA133" s="74">
        <v>0</v>
      </c>
      <c r="BB133" s="73">
        <v>88641514.650000006</v>
      </c>
      <c r="BC133" s="74">
        <v>0</v>
      </c>
      <c r="BD133" s="74">
        <v>0</v>
      </c>
    </row>
    <row r="134" spans="1:56" x14ac:dyDescent="0.25">
      <c r="A134" s="103" t="s">
        <v>290</v>
      </c>
      <c r="B134" s="97"/>
      <c r="C134" s="103" t="s">
        <v>297</v>
      </c>
      <c r="D134" s="97"/>
      <c r="E134" s="103" t="s">
        <v>294</v>
      </c>
      <c r="F134" s="97"/>
      <c r="G134" s="103"/>
      <c r="H134" s="97"/>
      <c r="I134" s="103"/>
      <c r="J134" s="97"/>
      <c r="K134" s="97"/>
      <c r="L134" s="103"/>
      <c r="M134" s="97"/>
      <c r="N134" s="97"/>
      <c r="O134" s="103"/>
      <c r="P134" s="97"/>
      <c r="Q134" s="103"/>
      <c r="R134" s="97"/>
      <c r="S134" s="108" t="s">
        <v>295</v>
      </c>
      <c r="T134" s="97"/>
      <c r="U134" s="97"/>
      <c r="V134" s="97"/>
      <c r="W134" s="97"/>
      <c r="X134" s="97"/>
      <c r="Y134" s="97"/>
      <c r="Z134" s="97"/>
      <c r="AA134" s="103" t="s">
        <v>37</v>
      </c>
      <c r="AB134" s="97"/>
      <c r="AC134" s="97"/>
      <c r="AD134" s="97"/>
      <c r="AE134" s="97"/>
      <c r="AF134" s="103" t="s">
        <v>38</v>
      </c>
      <c r="AG134" s="97"/>
      <c r="AH134" s="97"/>
      <c r="AI134" s="72" t="s">
        <v>173</v>
      </c>
      <c r="AJ134" s="107" t="s">
        <v>249</v>
      </c>
      <c r="AK134" s="97"/>
      <c r="AL134" s="97"/>
      <c r="AM134" s="97"/>
      <c r="AN134" s="97"/>
      <c r="AO134" s="97"/>
      <c r="AP134" s="73">
        <v>6914075000</v>
      </c>
      <c r="AQ134" s="73">
        <v>6914075000</v>
      </c>
      <c r="AR134" s="74">
        <v>0</v>
      </c>
      <c r="AS134" s="115">
        <v>0</v>
      </c>
      <c r="AT134" s="97"/>
      <c r="AU134" s="117">
        <v>4003567462</v>
      </c>
      <c r="AV134" s="97"/>
      <c r="AW134" s="73">
        <v>2910507538</v>
      </c>
      <c r="AX134" s="73">
        <v>88641514.650000006</v>
      </c>
      <c r="AY134" s="73">
        <v>3914925947.3499999</v>
      </c>
      <c r="AZ134" s="73">
        <v>88641514.650000006</v>
      </c>
      <c r="BA134" s="74">
        <v>0</v>
      </c>
      <c r="BB134" s="73">
        <v>88641514.650000006</v>
      </c>
      <c r="BC134" s="74">
        <v>0</v>
      </c>
      <c r="BD134" s="74">
        <v>0</v>
      </c>
    </row>
    <row r="135" spans="1:56" x14ac:dyDescent="0.25">
      <c r="A135" s="103" t="s">
        <v>290</v>
      </c>
      <c r="B135" s="97"/>
      <c r="C135" s="103" t="s">
        <v>297</v>
      </c>
      <c r="D135" s="97"/>
      <c r="E135" s="103" t="s">
        <v>294</v>
      </c>
      <c r="F135" s="97"/>
      <c r="G135" s="103" t="s">
        <v>299</v>
      </c>
      <c r="H135" s="97"/>
      <c r="I135" s="103"/>
      <c r="J135" s="97"/>
      <c r="K135" s="97"/>
      <c r="L135" s="103"/>
      <c r="M135" s="97"/>
      <c r="N135" s="97"/>
      <c r="O135" s="103"/>
      <c r="P135" s="97"/>
      <c r="Q135" s="103"/>
      <c r="R135" s="97"/>
      <c r="S135" s="108" t="s">
        <v>300</v>
      </c>
      <c r="T135" s="97"/>
      <c r="U135" s="97"/>
      <c r="V135" s="97"/>
      <c r="W135" s="97"/>
      <c r="X135" s="97"/>
      <c r="Y135" s="97"/>
      <c r="Z135" s="97"/>
      <c r="AA135" s="103" t="s">
        <v>37</v>
      </c>
      <c r="AB135" s="97"/>
      <c r="AC135" s="97"/>
      <c r="AD135" s="97"/>
      <c r="AE135" s="97"/>
      <c r="AF135" s="103" t="s">
        <v>38</v>
      </c>
      <c r="AG135" s="97"/>
      <c r="AH135" s="97"/>
      <c r="AI135" s="72" t="s">
        <v>173</v>
      </c>
      <c r="AJ135" s="107" t="s">
        <v>249</v>
      </c>
      <c r="AK135" s="97"/>
      <c r="AL135" s="97"/>
      <c r="AM135" s="97"/>
      <c r="AN135" s="97"/>
      <c r="AO135" s="97"/>
      <c r="AP135" s="73">
        <v>6914075000</v>
      </c>
      <c r="AQ135" s="73">
        <v>6914075000</v>
      </c>
      <c r="AR135" s="74">
        <v>0</v>
      </c>
      <c r="AS135" s="115">
        <v>0</v>
      </c>
      <c r="AT135" s="97"/>
      <c r="AU135" s="117">
        <v>4003567462</v>
      </c>
      <c r="AV135" s="97"/>
      <c r="AW135" s="73">
        <v>2910507538</v>
      </c>
      <c r="AX135" s="73">
        <v>88641514.650000006</v>
      </c>
      <c r="AY135" s="73">
        <v>3914925947.3499999</v>
      </c>
      <c r="AZ135" s="73">
        <v>88641514.650000006</v>
      </c>
      <c r="BA135" s="74">
        <v>0</v>
      </c>
      <c r="BB135" s="73">
        <v>88641514.650000006</v>
      </c>
      <c r="BC135" s="74">
        <v>0</v>
      </c>
      <c r="BD135" s="74">
        <v>0</v>
      </c>
    </row>
    <row r="136" spans="1:56" x14ac:dyDescent="0.25">
      <c r="A136" s="103" t="s">
        <v>290</v>
      </c>
      <c r="B136" s="97"/>
      <c r="C136" s="103" t="s">
        <v>297</v>
      </c>
      <c r="D136" s="97"/>
      <c r="E136" s="103" t="s">
        <v>294</v>
      </c>
      <c r="F136" s="97"/>
      <c r="G136" s="103" t="s">
        <v>299</v>
      </c>
      <c r="H136" s="97"/>
      <c r="I136" s="103" t="s">
        <v>301</v>
      </c>
      <c r="J136" s="97"/>
      <c r="K136" s="97"/>
      <c r="L136" s="103"/>
      <c r="M136" s="97"/>
      <c r="N136" s="97"/>
      <c r="O136" s="103"/>
      <c r="P136" s="97"/>
      <c r="Q136" s="103"/>
      <c r="R136" s="97"/>
      <c r="S136" s="108" t="s">
        <v>198</v>
      </c>
      <c r="T136" s="97"/>
      <c r="U136" s="97"/>
      <c r="V136" s="97"/>
      <c r="W136" s="97"/>
      <c r="X136" s="97"/>
      <c r="Y136" s="97"/>
      <c r="Z136" s="97"/>
      <c r="AA136" s="103" t="s">
        <v>37</v>
      </c>
      <c r="AB136" s="97"/>
      <c r="AC136" s="97"/>
      <c r="AD136" s="97"/>
      <c r="AE136" s="97"/>
      <c r="AF136" s="103" t="s">
        <v>38</v>
      </c>
      <c r="AG136" s="97"/>
      <c r="AH136" s="97"/>
      <c r="AI136" s="72" t="s">
        <v>173</v>
      </c>
      <c r="AJ136" s="107" t="s">
        <v>249</v>
      </c>
      <c r="AK136" s="97"/>
      <c r="AL136" s="97"/>
      <c r="AM136" s="97"/>
      <c r="AN136" s="97"/>
      <c r="AO136" s="97"/>
      <c r="AP136" s="73">
        <v>6914075000</v>
      </c>
      <c r="AQ136" s="73">
        <v>6914075000</v>
      </c>
      <c r="AR136" s="74">
        <v>0</v>
      </c>
      <c r="AS136" s="115">
        <v>0</v>
      </c>
      <c r="AT136" s="97"/>
      <c r="AU136" s="117">
        <v>4003567462</v>
      </c>
      <c r="AV136" s="97"/>
      <c r="AW136" s="73">
        <v>2910507538</v>
      </c>
      <c r="AX136" s="73">
        <v>88641514.650000006</v>
      </c>
      <c r="AY136" s="73">
        <v>3914925947.3499999</v>
      </c>
      <c r="AZ136" s="73">
        <v>88641514.650000006</v>
      </c>
      <c r="BA136" s="74">
        <v>0</v>
      </c>
      <c r="BB136" s="73">
        <v>88641514.650000006</v>
      </c>
      <c r="BC136" s="74">
        <v>0</v>
      </c>
      <c r="BD136" s="74">
        <v>0</v>
      </c>
    </row>
    <row r="137" spans="1:56" x14ac:dyDescent="0.25">
      <c r="A137" s="103" t="s">
        <v>290</v>
      </c>
      <c r="B137" s="97"/>
      <c r="C137" s="103" t="s">
        <v>297</v>
      </c>
      <c r="D137" s="97"/>
      <c r="E137" s="103" t="s">
        <v>294</v>
      </c>
      <c r="F137" s="97"/>
      <c r="G137" s="103" t="s">
        <v>299</v>
      </c>
      <c r="H137" s="97"/>
      <c r="I137" s="103" t="s">
        <v>301</v>
      </c>
      <c r="J137" s="97"/>
      <c r="K137" s="97"/>
      <c r="L137" s="103" t="s">
        <v>302</v>
      </c>
      <c r="M137" s="97"/>
      <c r="N137" s="97"/>
      <c r="O137" s="103"/>
      <c r="P137" s="97"/>
      <c r="Q137" s="103"/>
      <c r="R137" s="97"/>
      <c r="S137" s="108" t="s">
        <v>303</v>
      </c>
      <c r="T137" s="97"/>
      <c r="U137" s="97"/>
      <c r="V137" s="97"/>
      <c r="W137" s="97"/>
      <c r="X137" s="97"/>
      <c r="Y137" s="97"/>
      <c r="Z137" s="97"/>
      <c r="AA137" s="103" t="s">
        <v>37</v>
      </c>
      <c r="AB137" s="97"/>
      <c r="AC137" s="97"/>
      <c r="AD137" s="97"/>
      <c r="AE137" s="97"/>
      <c r="AF137" s="103" t="s">
        <v>38</v>
      </c>
      <c r="AG137" s="97"/>
      <c r="AH137" s="97"/>
      <c r="AI137" s="72" t="s">
        <v>173</v>
      </c>
      <c r="AJ137" s="107" t="s">
        <v>249</v>
      </c>
      <c r="AK137" s="97"/>
      <c r="AL137" s="97"/>
      <c r="AM137" s="97"/>
      <c r="AN137" s="97"/>
      <c r="AO137" s="97"/>
      <c r="AP137" s="73">
        <v>732672500</v>
      </c>
      <c r="AQ137" s="73">
        <v>732672500</v>
      </c>
      <c r="AR137" s="74">
        <v>0</v>
      </c>
      <c r="AS137" s="115">
        <v>0</v>
      </c>
      <c r="AT137" s="97"/>
      <c r="AU137" s="117">
        <v>2409062</v>
      </c>
      <c r="AV137" s="97"/>
      <c r="AW137" s="73">
        <v>730263438</v>
      </c>
      <c r="AX137" s="73">
        <v>423320</v>
      </c>
      <c r="AY137" s="73">
        <v>1985742</v>
      </c>
      <c r="AZ137" s="73">
        <v>423320</v>
      </c>
      <c r="BA137" s="74">
        <v>0</v>
      </c>
      <c r="BB137" s="73">
        <v>423320</v>
      </c>
      <c r="BC137" s="74">
        <v>0</v>
      </c>
      <c r="BD137" s="74">
        <v>0</v>
      </c>
    </row>
    <row r="138" spans="1:56" x14ac:dyDescent="0.25">
      <c r="A138" s="103" t="s">
        <v>290</v>
      </c>
      <c r="B138" s="97"/>
      <c r="C138" s="103" t="s">
        <v>297</v>
      </c>
      <c r="D138" s="97"/>
      <c r="E138" s="103" t="s">
        <v>294</v>
      </c>
      <c r="F138" s="97"/>
      <c r="G138" s="103" t="s">
        <v>299</v>
      </c>
      <c r="H138" s="97"/>
      <c r="I138" s="103" t="s">
        <v>301</v>
      </c>
      <c r="J138" s="97"/>
      <c r="K138" s="97"/>
      <c r="L138" s="103" t="s">
        <v>304</v>
      </c>
      <c r="M138" s="97"/>
      <c r="N138" s="97"/>
      <c r="O138" s="103"/>
      <c r="P138" s="97"/>
      <c r="Q138" s="103"/>
      <c r="R138" s="97"/>
      <c r="S138" s="108" t="s">
        <v>305</v>
      </c>
      <c r="T138" s="97"/>
      <c r="U138" s="97"/>
      <c r="V138" s="97"/>
      <c r="W138" s="97"/>
      <c r="X138" s="97"/>
      <c r="Y138" s="97"/>
      <c r="Z138" s="97"/>
      <c r="AA138" s="103" t="s">
        <v>37</v>
      </c>
      <c r="AB138" s="97"/>
      <c r="AC138" s="97"/>
      <c r="AD138" s="97"/>
      <c r="AE138" s="97"/>
      <c r="AF138" s="103" t="s">
        <v>38</v>
      </c>
      <c r="AG138" s="97"/>
      <c r="AH138" s="97"/>
      <c r="AI138" s="72" t="s">
        <v>173</v>
      </c>
      <c r="AJ138" s="107" t="s">
        <v>249</v>
      </c>
      <c r="AK138" s="97"/>
      <c r="AL138" s="97"/>
      <c r="AM138" s="97"/>
      <c r="AN138" s="97"/>
      <c r="AO138" s="97"/>
      <c r="AP138" s="73">
        <v>1707678766</v>
      </c>
      <c r="AQ138" s="73">
        <v>1707678766</v>
      </c>
      <c r="AR138" s="74">
        <v>0</v>
      </c>
      <c r="AS138" s="115">
        <v>0</v>
      </c>
      <c r="AT138" s="97"/>
      <c r="AU138" s="117">
        <v>405344103</v>
      </c>
      <c r="AV138" s="97"/>
      <c r="AW138" s="73">
        <v>1302334663</v>
      </c>
      <c r="AX138" s="73">
        <v>5081086.6500000004</v>
      </c>
      <c r="AY138" s="73">
        <v>400263016.35000002</v>
      </c>
      <c r="AZ138" s="73">
        <v>5081086.6500000004</v>
      </c>
      <c r="BA138" s="74">
        <v>0</v>
      </c>
      <c r="BB138" s="73">
        <v>5081086.6500000004</v>
      </c>
      <c r="BC138" s="74">
        <v>0</v>
      </c>
      <c r="BD138" s="74">
        <v>0</v>
      </c>
    </row>
    <row r="139" spans="1:56" x14ac:dyDescent="0.25">
      <c r="A139" s="103" t="s">
        <v>290</v>
      </c>
      <c r="B139" s="97"/>
      <c r="C139" s="103" t="s">
        <v>297</v>
      </c>
      <c r="D139" s="97"/>
      <c r="E139" s="103" t="s">
        <v>294</v>
      </c>
      <c r="F139" s="97"/>
      <c r="G139" s="103" t="s">
        <v>299</v>
      </c>
      <c r="H139" s="97"/>
      <c r="I139" s="103" t="s">
        <v>301</v>
      </c>
      <c r="J139" s="97"/>
      <c r="K139" s="97"/>
      <c r="L139" s="103" t="s">
        <v>306</v>
      </c>
      <c r="M139" s="97"/>
      <c r="N139" s="97"/>
      <c r="O139" s="103"/>
      <c r="P139" s="97"/>
      <c r="Q139" s="103"/>
      <c r="R139" s="97"/>
      <c r="S139" s="108" t="s">
        <v>307</v>
      </c>
      <c r="T139" s="97"/>
      <c r="U139" s="97"/>
      <c r="V139" s="97"/>
      <c r="W139" s="97"/>
      <c r="X139" s="97"/>
      <c r="Y139" s="97"/>
      <c r="Z139" s="97"/>
      <c r="AA139" s="103" t="s">
        <v>37</v>
      </c>
      <c r="AB139" s="97"/>
      <c r="AC139" s="97"/>
      <c r="AD139" s="97"/>
      <c r="AE139" s="97"/>
      <c r="AF139" s="103" t="s">
        <v>38</v>
      </c>
      <c r="AG139" s="97"/>
      <c r="AH139" s="97"/>
      <c r="AI139" s="72" t="s">
        <v>173</v>
      </c>
      <c r="AJ139" s="107" t="s">
        <v>249</v>
      </c>
      <c r="AK139" s="97"/>
      <c r="AL139" s="97"/>
      <c r="AM139" s="97"/>
      <c r="AN139" s="97"/>
      <c r="AO139" s="97"/>
      <c r="AP139" s="73">
        <v>793672867</v>
      </c>
      <c r="AQ139" s="73">
        <v>793672867</v>
      </c>
      <c r="AR139" s="74">
        <v>0</v>
      </c>
      <c r="AS139" s="115">
        <v>0</v>
      </c>
      <c r="AT139" s="97"/>
      <c r="AU139" s="117">
        <v>607236866</v>
      </c>
      <c r="AV139" s="97"/>
      <c r="AW139" s="73">
        <v>186436001</v>
      </c>
      <c r="AX139" s="73">
        <v>5243333</v>
      </c>
      <c r="AY139" s="73">
        <v>601993533</v>
      </c>
      <c r="AZ139" s="73">
        <v>5243333</v>
      </c>
      <c r="BA139" s="74">
        <v>0</v>
      </c>
      <c r="BB139" s="73">
        <v>5243333</v>
      </c>
      <c r="BC139" s="74">
        <v>0</v>
      </c>
      <c r="BD139" s="74">
        <v>0</v>
      </c>
    </row>
    <row r="140" spans="1:56" x14ac:dyDescent="0.25">
      <c r="A140" s="103" t="s">
        <v>290</v>
      </c>
      <c r="B140" s="97"/>
      <c r="C140" s="103" t="s">
        <v>297</v>
      </c>
      <c r="D140" s="97"/>
      <c r="E140" s="103" t="s">
        <v>294</v>
      </c>
      <c r="F140" s="97"/>
      <c r="G140" s="103" t="s">
        <v>299</v>
      </c>
      <c r="H140" s="97"/>
      <c r="I140" s="103" t="s">
        <v>301</v>
      </c>
      <c r="J140" s="97"/>
      <c r="K140" s="97"/>
      <c r="L140" s="103" t="s">
        <v>308</v>
      </c>
      <c r="M140" s="97"/>
      <c r="N140" s="97"/>
      <c r="O140" s="103"/>
      <c r="P140" s="97"/>
      <c r="Q140" s="103"/>
      <c r="R140" s="97"/>
      <c r="S140" s="108" t="s">
        <v>309</v>
      </c>
      <c r="T140" s="97"/>
      <c r="U140" s="97"/>
      <c r="V140" s="97"/>
      <c r="W140" s="97"/>
      <c r="X140" s="97"/>
      <c r="Y140" s="97"/>
      <c r="Z140" s="97"/>
      <c r="AA140" s="103" t="s">
        <v>37</v>
      </c>
      <c r="AB140" s="97"/>
      <c r="AC140" s="97"/>
      <c r="AD140" s="97"/>
      <c r="AE140" s="97"/>
      <c r="AF140" s="103" t="s">
        <v>38</v>
      </c>
      <c r="AG140" s="97"/>
      <c r="AH140" s="97"/>
      <c r="AI140" s="72" t="s">
        <v>173</v>
      </c>
      <c r="AJ140" s="107" t="s">
        <v>249</v>
      </c>
      <c r="AK140" s="97"/>
      <c r="AL140" s="97"/>
      <c r="AM140" s="97"/>
      <c r="AN140" s="97"/>
      <c r="AO140" s="97"/>
      <c r="AP140" s="73">
        <v>1439375001</v>
      </c>
      <c r="AQ140" s="73">
        <v>1439375001</v>
      </c>
      <c r="AR140" s="74">
        <v>0</v>
      </c>
      <c r="AS140" s="115">
        <v>0</v>
      </c>
      <c r="AT140" s="97"/>
      <c r="AU140" s="117">
        <v>1275638765</v>
      </c>
      <c r="AV140" s="97"/>
      <c r="AW140" s="73">
        <v>163736236</v>
      </c>
      <c r="AX140" s="73">
        <v>59762909</v>
      </c>
      <c r="AY140" s="73">
        <v>1215875856</v>
      </c>
      <c r="AZ140" s="73">
        <v>59762909</v>
      </c>
      <c r="BA140" s="74">
        <v>0</v>
      </c>
      <c r="BB140" s="73">
        <v>59762909</v>
      </c>
      <c r="BC140" s="74">
        <v>0</v>
      </c>
      <c r="BD140" s="74">
        <v>0</v>
      </c>
    </row>
    <row r="141" spans="1:56" x14ac:dyDescent="0.25">
      <c r="A141" s="103" t="s">
        <v>290</v>
      </c>
      <c r="B141" s="97"/>
      <c r="C141" s="103" t="s">
        <v>297</v>
      </c>
      <c r="D141" s="97"/>
      <c r="E141" s="103" t="s">
        <v>294</v>
      </c>
      <c r="F141" s="97"/>
      <c r="G141" s="103" t="s">
        <v>299</v>
      </c>
      <c r="H141" s="97"/>
      <c r="I141" s="103" t="s">
        <v>301</v>
      </c>
      <c r="J141" s="97"/>
      <c r="K141" s="97"/>
      <c r="L141" s="103" t="s">
        <v>310</v>
      </c>
      <c r="M141" s="97"/>
      <c r="N141" s="97"/>
      <c r="O141" s="103"/>
      <c r="P141" s="97"/>
      <c r="Q141" s="103"/>
      <c r="R141" s="97"/>
      <c r="S141" s="108" t="s">
        <v>311</v>
      </c>
      <c r="T141" s="97"/>
      <c r="U141" s="97"/>
      <c r="V141" s="97"/>
      <c r="W141" s="97"/>
      <c r="X141" s="97"/>
      <c r="Y141" s="97"/>
      <c r="Z141" s="97"/>
      <c r="AA141" s="103" t="s">
        <v>37</v>
      </c>
      <c r="AB141" s="97"/>
      <c r="AC141" s="97"/>
      <c r="AD141" s="97"/>
      <c r="AE141" s="97"/>
      <c r="AF141" s="103" t="s">
        <v>38</v>
      </c>
      <c r="AG141" s="97"/>
      <c r="AH141" s="97"/>
      <c r="AI141" s="72" t="s">
        <v>173</v>
      </c>
      <c r="AJ141" s="107" t="s">
        <v>249</v>
      </c>
      <c r="AK141" s="97"/>
      <c r="AL141" s="97"/>
      <c r="AM141" s="97"/>
      <c r="AN141" s="97"/>
      <c r="AO141" s="97"/>
      <c r="AP141" s="73">
        <v>440400000</v>
      </c>
      <c r="AQ141" s="73">
        <v>440400000</v>
      </c>
      <c r="AR141" s="74">
        <v>0</v>
      </c>
      <c r="AS141" s="115">
        <v>0</v>
      </c>
      <c r="AT141" s="97"/>
      <c r="AU141" s="117">
        <v>70000000</v>
      </c>
      <c r="AV141" s="97"/>
      <c r="AW141" s="73">
        <v>370400000</v>
      </c>
      <c r="AX141" s="74">
        <v>0</v>
      </c>
      <c r="AY141" s="73">
        <v>70000000</v>
      </c>
      <c r="AZ141" s="74">
        <v>0</v>
      </c>
      <c r="BA141" s="74">
        <v>0</v>
      </c>
      <c r="BB141" s="74">
        <v>0</v>
      </c>
      <c r="BC141" s="74">
        <v>0</v>
      </c>
      <c r="BD141" s="74">
        <v>0</v>
      </c>
    </row>
    <row r="142" spans="1:56" x14ac:dyDescent="0.25">
      <c r="A142" s="103" t="s">
        <v>290</v>
      </c>
      <c r="B142" s="97"/>
      <c r="C142" s="103" t="s">
        <v>297</v>
      </c>
      <c r="D142" s="97"/>
      <c r="E142" s="103" t="s">
        <v>294</v>
      </c>
      <c r="F142" s="97"/>
      <c r="G142" s="103" t="s">
        <v>299</v>
      </c>
      <c r="H142" s="97"/>
      <c r="I142" s="103" t="s">
        <v>301</v>
      </c>
      <c r="J142" s="97"/>
      <c r="K142" s="97"/>
      <c r="L142" s="103" t="s">
        <v>312</v>
      </c>
      <c r="M142" s="97"/>
      <c r="N142" s="97"/>
      <c r="O142" s="103"/>
      <c r="P142" s="97"/>
      <c r="Q142" s="103"/>
      <c r="R142" s="97"/>
      <c r="S142" s="108" t="s">
        <v>313</v>
      </c>
      <c r="T142" s="97"/>
      <c r="U142" s="97"/>
      <c r="V142" s="97"/>
      <c r="W142" s="97"/>
      <c r="X142" s="97"/>
      <c r="Y142" s="97"/>
      <c r="Z142" s="97"/>
      <c r="AA142" s="103" t="s">
        <v>37</v>
      </c>
      <c r="AB142" s="97"/>
      <c r="AC142" s="97"/>
      <c r="AD142" s="97"/>
      <c r="AE142" s="97"/>
      <c r="AF142" s="103" t="s">
        <v>38</v>
      </c>
      <c r="AG142" s="97"/>
      <c r="AH142" s="97"/>
      <c r="AI142" s="72" t="s">
        <v>173</v>
      </c>
      <c r="AJ142" s="107" t="s">
        <v>249</v>
      </c>
      <c r="AK142" s="97"/>
      <c r="AL142" s="97"/>
      <c r="AM142" s="97"/>
      <c r="AN142" s="97"/>
      <c r="AO142" s="97"/>
      <c r="AP142" s="73">
        <v>1800275866</v>
      </c>
      <c r="AQ142" s="73">
        <v>1800275866</v>
      </c>
      <c r="AR142" s="74">
        <v>0</v>
      </c>
      <c r="AS142" s="115">
        <v>0</v>
      </c>
      <c r="AT142" s="97"/>
      <c r="AU142" s="117">
        <v>1642938666</v>
      </c>
      <c r="AV142" s="97"/>
      <c r="AW142" s="73">
        <v>157337200</v>
      </c>
      <c r="AX142" s="73">
        <v>18130866</v>
      </c>
      <c r="AY142" s="73">
        <v>1624807800</v>
      </c>
      <c r="AZ142" s="73">
        <v>18130866</v>
      </c>
      <c r="BA142" s="74">
        <v>0</v>
      </c>
      <c r="BB142" s="73">
        <v>18130866</v>
      </c>
      <c r="BC142" s="74">
        <v>0</v>
      </c>
      <c r="BD142" s="74">
        <v>0</v>
      </c>
    </row>
    <row r="143" spans="1:56" x14ac:dyDescent="0.25">
      <c r="A143" s="104" t="s">
        <v>290</v>
      </c>
      <c r="B143" s="97"/>
      <c r="C143" s="104" t="s">
        <v>297</v>
      </c>
      <c r="D143" s="97"/>
      <c r="E143" s="104" t="s">
        <v>294</v>
      </c>
      <c r="F143" s="97"/>
      <c r="G143" s="104" t="s">
        <v>299</v>
      </c>
      <c r="H143" s="97"/>
      <c r="I143" s="104" t="s">
        <v>301</v>
      </c>
      <c r="J143" s="97"/>
      <c r="K143" s="97"/>
      <c r="L143" s="104" t="s">
        <v>302</v>
      </c>
      <c r="M143" s="97"/>
      <c r="N143" s="97"/>
      <c r="O143" s="104" t="s">
        <v>43</v>
      </c>
      <c r="P143" s="97"/>
      <c r="Q143" s="104"/>
      <c r="R143" s="97"/>
      <c r="S143" s="109" t="s">
        <v>200</v>
      </c>
      <c r="T143" s="97"/>
      <c r="U143" s="97"/>
      <c r="V143" s="97"/>
      <c r="W143" s="97"/>
      <c r="X143" s="97"/>
      <c r="Y143" s="97"/>
      <c r="Z143" s="97"/>
      <c r="AA143" s="104" t="s">
        <v>37</v>
      </c>
      <c r="AB143" s="97"/>
      <c r="AC143" s="97"/>
      <c r="AD143" s="97"/>
      <c r="AE143" s="97"/>
      <c r="AF143" s="104" t="s">
        <v>38</v>
      </c>
      <c r="AG143" s="97"/>
      <c r="AH143" s="97"/>
      <c r="AI143" s="75" t="s">
        <v>173</v>
      </c>
      <c r="AJ143" s="111" t="s">
        <v>249</v>
      </c>
      <c r="AK143" s="97"/>
      <c r="AL143" s="97"/>
      <c r="AM143" s="97"/>
      <c r="AN143" s="97"/>
      <c r="AO143" s="97"/>
      <c r="AP143" s="76">
        <v>732672500</v>
      </c>
      <c r="AQ143" s="76">
        <v>732672500</v>
      </c>
      <c r="AR143" s="77">
        <v>0</v>
      </c>
      <c r="AS143" s="116">
        <v>0</v>
      </c>
      <c r="AT143" s="97"/>
      <c r="AU143" s="118">
        <v>2409062</v>
      </c>
      <c r="AV143" s="97"/>
      <c r="AW143" s="76">
        <v>730263438</v>
      </c>
      <c r="AX143" s="76">
        <v>423320</v>
      </c>
      <c r="AY143" s="76">
        <v>1985742</v>
      </c>
      <c r="AZ143" s="76">
        <v>423320</v>
      </c>
      <c r="BA143" s="77">
        <v>0</v>
      </c>
      <c r="BB143" s="76">
        <v>423320</v>
      </c>
      <c r="BC143" s="77">
        <v>0</v>
      </c>
      <c r="BD143" s="77">
        <v>0</v>
      </c>
    </row>
    <row r="144" spans="1:56" x14ac:dyDescent="0.25">
      <c r="A144" s="104" t="s">
        <v>290</v>
      </c>
      <c r="B144" s="97"/>
      <c r="C144" s="104" t="s">
        <v>297</v>
      </c>
      <c r="D144" s="97"/>
      <c r="E144" s="104" t="s">
        <v>294</v>
      </c>
      <c r="F144" s="97"/>
      <c r="G144" s="104" t="s">
        <v>299</v>
      </c>
      <c r="H144" s="97"/>
      <c r="I144" s="104" t="s">
        <v>301</v>
      </c>
      <c r="J144" s="97"/>
      <c r="K144" s="97"/>
      <c r="L144" s="104" t="s">
        <v>304</v>
      </c>
      <c r="M144" s="97"/>
      <c r="N144" s="97"/>
      <c r="O144" s="104" t="s">
        <v>43</v>
      </c>
      <c r="P144" s="97"/>
      <c r="Q144" s="104"/>
      <c r="R144" s="97"/>
      <c r="S144" s="109" t="s">
        <v>202</v>
      </c>
      <c r="T144" s="97"/>
      <c r="U144" s="97"/>
      <c r="V144" s="97"/>
      <c r="W144" s="97"/>
      <c r="X144" s="97"/>
      <c r="Y144" s="97"/>
      <c r="Z144" s="97"/>
      <c r="AA144" s="104" t="s">
        <v>37</v>
      </c>
      <c r="AB144" s="97"/>
      <c r="AC144" s="97"/>
      <c r="AD144" s="97"/>
      <c r="AE144" s="97"/>
      <c r="AF144" s="104" t="s">
        <v>38</v>
      </c>
      <c r="AG144" s="97"/>
      <c r="AH144" s="97"/>
      <c r="AI144" s="75" t="s">
        <v>173</v>
      </c>
      <c r="AJ144" s="111" t="s">
        <v>249</v>
      </c>
      <c r="AK144" s="97"/>
      <c r="AL144" s="97"/>
      <c r="AM144" s="97"/>
      <c r="AN144" s="97"/>
      <c r="AO144" s="97"/>
      <c r="AP144" s="76">
        <v>1707678766</v>
      </c>
      <c r="AQ144" s="76">
        <v>1707678766</v>
      </c>
      <c r="AR144" s="77">
        <v>0</v>
      </c>
      <c r="AS144" s="116">
        <v>0</v>
      </c>
      <c r="AT144" s="97"/>
      <c r="AU144" s="118">
        <v>405344103</v>
      </c>
      <c r="AV144" s="97"/>
      <c r="AW144" s="76">
        <v>1302334663</v>
      </c>
      <c r="AX144" s="76">
        <v>5081086.6500000004</v>
      </c>
      <c r="AY144" s="76">
        <v>400263016.35000002</v>
      </c>
      <c r="AZ144" s="76">
        <v>5081086.6500000004</v>
      </c>
      <c r="BA144" s="77">
        <v>0</v>
      </c>
      <c r="BB144" s="76">
        <v>5081086.6500000004</v>
      </c>
      <c r="BC144" s="77">
        <v>0</v>
      </c>
      <c r="BD144" s="77">
        <v>0</v>
      </c>
    </row>
    <row r="145" spans="1:56" x14ac:dyDescent="0.25">
      <c r="A145" s="104" t="s">
        <v>290</v>
      </c>
      <c r="B145" s="97"/>
      <c r="C145" s="104" t="s">
        <v>297</v>
      </c>
      <c r="D145" s="97"/>
      <c r="E145" s="104" t="s">
        <v>294</v>
      </c>
      <c r="F145" s="97"/>
      <c r="G145" s="104" t="s">
        <v>299</v>
      </c>
      <c r="H145" s="97"/>
      <c r="I145" s="104" t="s">
        <v>301</v>
      </c>
      <c r="J145" s="97"/>
      <c r="K145" s="97"/>
      <c r="L145" s="104" t="s">
        <v>306</v>
      </c>
      <c r="M145" s="97"/>
      <c r="N145" s="97"/>
      <c r="O145" s="104" t="s">
        <v>43</v>
      </c>
      <c r="P145" s="97"/>
      <c r="Q145" s="104"/>
      <c r="R145" s="97"/>
      <c r="S145" s="109" t="s">
        <v>204</v>
      </c>
      <c r="T145" s="97"/>
      <c r="U145" s="97"/>
      <c r="V145" s="97"/>
      <c r="W145" s="97"/>
      <c r="X145" s="97"/>
      <c r="Y145" s="97"/>
      <c r="Z145" s="97"/>
      <c r="AA145" s="104" t="s">
        <v>37</v>
      </c>
      <c r="AB145" s="97"/>
      <c r="AC145" s="97"/>
      <c r="AD145" s="97"/>
      <c r="AE145" s="97"/>
      <c r="AF145" s="104" t="s">
        <v>38</v>
      </c>
      <c r="AG145" s="97"/>
      <c r="AH145" s="97"/>
      <c r="AI145" s="75" t="s">
        <v>173</v>
      </c>
      <c r="AJ145" s="111" t="s">
        <v>249</v>
      </c>
      <c r="AK145" s="97"/>
      <c r="AL145" s="97"/>
      <c r="AM145" s="97"/>
      <c r="AN145" s="97"/>
      <c r="AO145" s="97"/>
      <c r="AP145" s="76">
        <v>793672867</v>
      </c>
      <c r="AQ145" s="76">
        <v>793672867</v>
      </c>
      <c r="AR145" s="77">
        <v>0</v>
      </c>
      <c r="AS145" s="116">
        <v>0</v>
      </c>
      <c r="AT145" s="97"/>
      <c r="AU145" s="118">
        <v>607236866</v>
      </c>
      <c r="AV145" s="97"/>
      <c r="AW145" s="76">
        <v>186436001</v>
      </c>
      <c r="AX145" s="76">
        <v>5243333</v>
      </c>
      <c r="AY145" s="76">
        <v>601993533</v>
      </c>
      <c r="AZ145" s="76">
        <v>5243333</v>
      </c>
      <c r="BA145" s="77">
        <v>0</v>
      </c>
      <c r="BB145" s="76">
        <v>5243333</v>
      </c>
      <c r="BC145" s="77">
        <v>0</v>
      </c>
      <c r="BD145" s="77">
        <v>0</v>
      </c>
    </row>
    <row r="146" spans="1:56" x14ac:dyDescent="0.25">
      <c r="A146" s="104" t="s">
        <v>290</v>
      </c>
      <c r="B146" s="97"/>
      <c r="C146" s="104" t="s">
        <v>297</v>
      </c>
      <c r="D146" s="97"/>
      <c r="E146" s="104" t="s">
        <v>294</v>
      </c>
      <c r="F146" s="97"/>
      <c r="G146" s="104" t="s">
        <v>299</v>
      </c>
      <c r="H146" s="97"/>
      <c r="I146" s="104" t="s">
        <v>301</v>
      </c>
      <c r="J146" s="97"/>
      <c r="K146" s="97"/>
      <c r="L146" s="104" t="s">
        <v>308</v>
      </c>
      <c r="M146" s="97"/>
      <c r="N146" s="97"/>
      <c r="O146" s="104" t="s">
        <v>43</v>
      </c>
      <c r="P146" s="97"/>
      <c r="Q146" s="104"/>
      <c r="R146" s="97"/>
      <c r="S146" s="109" t="s">
        <v>206</v>
      </c>
      <c r="T146" s="97"/>
      <c r="U146" s="97"/>
      <c r="V146" s="97"/>
      <c r="W146" s="97"/>
      <c r="X146" s="97"/>
      <c r="Y146" s="97"/>
      <c r="Z146" s="97"/>
      <c r="AA146" s="104" t="s">
        <v>37</v>
      </c>
      <c r="AB146" s="97"/>
      <c r="AC146" s="97"/>
      <c r="AD146" s="97"/>
      <c r="AE146" s="97"/>
      <c r="AF146" s="104" t="s">
        <v>38</v>
      </c>
      <c r="AG146" s="97"/>
      <c r="AH146" s="97"/>
      <c r="AI146" s="75" t="s">
        <v>173</v>
      </c>
      <c r="AJ146" s="111" t="s">
        <v>249</v>
      </c>
      <c r="AK146" s="97"/>
      <c r="AL146" s="97"/>
      <c r="AM146" s="97"/>
      <c r="AN146" s="97"/>
      <c r="AO146" s="97"/>
      <c r="AP146" s="76">
        <v>1439375001</v>
      </c>
      <c r="AQ146" s="76">
        <v>1439375001</v>
      </c>
      <c r="AR146" s="77">
        <v>0</v>
      </c>
      <c r="AS146" s="116">
        <v>0</v>
      </c>
      <c r="AT146" s="97"/>
      <c r="AU146" s="118">
        <v>1275638765</v>
      </c>
      <c r="AV146" s="97"/>
      <c r="AW146" s="76">
        <v>163736236</v>
      </c>
      <c r="AX146" s="76">
        <v>59762909</v>
      </c>
      <c r="AY146" s="76">
        <v>1215875856</v>
      </c>
      <c r="AZ146" s="76">
        <v>59762909</v>
      </c>
      <c r="BA146" s="77">
        <v>0</v>
      </c>
      <c r="BB146" s="76">
        <v>59762909</v>
      </c>
      <c r="BC146" s="77">
        <v>0</v>
      </c>
      <c r="BD146" s="77">
        <v>0</v>
      </c>
    </row>
    <row r="147" spans="1:56" x14ac:dyDescent="0.25">
      <c r="A147" s="104" t="s">
        <v>290</v>
      </c>
      <c r="B147" s="97"/>
      <c r="C147" s="104" t="s">
        <v>297</v>
      </c>
      <c r="D147" s="97"/>
      <c r="E147" s="104" t="s">
        <v>294</v>
      </c>
      <c r="F147" s="97"/>
      <c r="G147" s="104" t="s">
        <v>299</v>
      </c>
      <c r="H147" s="97"/>
      <c r="I147" s="104" t="s">
        <v>301</v>
      </c>
      <c r="J147" s="97"/>
      <c r="K147" s="97"/>
      <c r="L147" s="104" t="s">
        <v>310</v>
      </c>
      <c r="M147" s="97"/>
      <c r="N147" s="97"/>
      <c r="O147" s="104" t="s">
        <v>43</v>
      </c>
      <c r="P147" s="97"/>
      <c r="Q147" s="104"/>
      <c r="R147" s="97"/>
      <c r="S147" s="109" t="s">
        <v>214</v>
      </c>
      <c r="T147" s="97"/>
      <c r="U147" s="97"/>
      <c r="V147" s="97"/>
      <c r="W147" s="97"/>
      <c r="X147" s="97"/>
      <c r="Y147" s="97"/>
      <c r="Z147" s="97"/>
      <c r="AA147" s="104" t="s">
        <v>37</v>
      </c>
      <c r="AB147" s="97"/>
      <c r="AC147" s="97"/>
      <c r="AD147" s="97"/>
      <c r="AE147" s="97"/>
      <c r="AF147" s="104" t="s">
        <v>38</v>
      </c>
      <c r="AG147" s="97"/>
      <c r="AH147" s="97"/>
      <c r="AI147" s="75" t="s">
        <v>173</v>
      </c>
      <c r="AJ147" s="111" t="s">
        <v>249</v>
      </c>
      <c r="AK147" s="97"/>
      <c r="AL147" s="97"/>
      <c r="AM147" s="97"/>
      <c r="AN147" s="97"/>
      <c r="AO147" s="97"/>
      <c r="AP147" s="76">
        <v>440400000</v>
      </c>
      <c r="AQ147" s="76">
        <v>440400000</v>
      </c>
      <c r="AR147" s="77">
        <v>0</v>
      </c>
      <c r="AS147" s="116">
        <v>0</v>
      </c>
      <c r="AT147" s="97"/>
      <c r="AU147" s="118">
        <v>70000000</v>
      </c>
      <c r="AV147" s="97"/>
      <c r="AW147" s="76">
        <v>370400000</v>
      </c>
      <c r="AX147" s="77">
        <v>0</v>
      </c>
      <c r="AY147" s="76">
        <v>70000000</v>
      </c>
      <c r="AZ147" s="77">
        <v>0</v>
      </c>
      <c r="BA147" s="77">
        <v>0</v>
      </c>
      <c r="BB147" s="77">
        <v>0</v>
      </c>
      <c r="BC147" s="77">
        <v>0</v>
      </c>
      <c r="BD147" s="77">
        <v>0</v>
      </c>
    </row>
    <row r="148" spans="1:56" x14ac:dyDescent="0.25">
      <c r="A148" s="104" t="s">
        <v>290</v>
      </c>
      <c r="B148" s="97"/>
      <c r="C148" s="104" t="s">
        <v>297</v>
      </c>
      <c r="D148" s="97"/>
      <c r="E148" s="104" t="s">
        <v>294</v>
      </c>
      <c r="F148" s="97"/>
      <c r="G148" s="104" t="s">
        <v>299</v>
      </c>
      <c r="H148" s="97"/>
      <c r="I148" s="104" t="s">
        <v>301</v>
      </c>
      <c r="J148" s="97"/>
      <c r="K148" s="97"/>
      <c r="L148" s="104" t="s">
        <v>312</v>
      </c>
      <c r="M148" s="97"/>
      <c r="N148" s="97"/>
      <c r="O148" s="104" t="s">
        <v>43</v>
      </c>
      <c r="P148" s="97"/>
      <c r="Q148" s="104"/>
      <c r="R148" s="97"/>
      <c r="S148" s="109" t="s">
        <v>216</v>
      </c>
      <c r="T148" s="97"/>
      <c r="U148" s="97"/>
      <c r="V148" s="97"/>
      <c r="W148" s="97"/>
      <c r="X148" s="97"/>
      <c r="Y148" s="97"/>
      <c r="Z148" s="97"/>
      <c r="AA148" s="104" t="s">
        <v>37</v>
      </c>
      <c r="AB148" s="97"/>
      <c r="AC148" s="97"/>
      <c r="AD148" s="97"/>
      <c r="AE148" s="97"/>
      <c r="AF148" s="104" t="s">
        <v>38</v>
      </c>
      <c r="AG148" s="97"/>
      <c r="AH148" s="97"/>
      <c r="AI148" s="75" t="s">
        <v>173</v>
      </c>
      <c r="AJ148" s="111" t="s">
        <v>249</v>
      </c>
      <c r="AK148" s="97"/>
      <c r="AL148" s="97"/>
      <c r="AM148" s="97"/>
      <c r="AN148" s="97"/>
      <c r="AO148" s="97"/>
      <c r="AP148" s="76">
        <v>1800275866</v>
      </c>
      <c r="AQ148" s="76">
        <v>1800275866</v>
      </c>
      <c r="AR148" s="77">
        <v>0</v>
      </c>
      <c r="AS148" s="116">
        <v>0</v>
      </c>
      <c r="AT148" s="97"/>
      <c r="AU148" s="118">
        <v>1642938666</v>
      </c>
      <c r="AV148" s="97"/>
      <c r="AW148" s="76">
        <v>157337200</v>
      </c>
      <c r="AX148" s="76">
        <v>18130866</v>
      </c>
      <c r="AY148" s="76">
        <v>1624807800</v>
      </c>
      <c r="AZ148" s="76">
        <v>18130866</v>
      </c>
      <c r="BA148" s="77">
        <v>0</v>
      </c>
      <c r="BB148" s="76">
        <v>18130866</v>
      </c>
      <c r="BC148" s="77">
        <v>0</v>
      </c>
      <c r="BD148" s="77">
        <v>0</v>
      </c>
    </row>
    <row r="149" spans="1:56" x14ac:dyDescent="0.25">
      <c r="A149" s="61" t="s">
        <v>33</v>
      </c>
      <c r="B149" s="61" t="s">
        <v>33</v>
      </c>
      <c r="C149" s="61" t="s">
        <v>33</v>
      </c>
      <c r="D149" s="61" t="s">
        <v>33</v>
      </c>
      <c r="E149" s="61" t="s">
        <v>33</v>
      </c>
      <c r="F149" s="61" t="s">
        <v>33</v>
      </c>
      <c r="G149" s="61" t="s">
        <v>33</v>
      </c>
      <c r="H149" s="61" t="s">
        <v>33</v>
      </c>
      <c r="I149" s="61" t="s">
        <v>33</v>
      </c>
      <c r="J149" s="99" t="s">
        <v>33</v>
      </c>
      <c r="K149" s="97"/>
      <c r="L149" s="99" t="s">
        <v>33</v>
      </c>
      <c r="M149" s="97"/>
      <c r="N149" s="61" t="s">
        <v>33</v>
      </c>
      <c r="O149" s="61" t="s">
        <v>33</v>
      </c>
      <c r="P149" s="61" t="s">
        <v>33</v>
      </c>
      <c r="Q149" s="61" t="s">
        <v>33</v>
      </c>
      <c r="R149" s="61" t="s">
        <v>33</v>
      </c>
      <c r="S149" s="61" t="s">
        <v>33</v>
      </c>
      <c r="T149" s="61" t="s">
        <v>33</v>
      </c>
      <c r="U149" s="61" t="s">
        <v>33</v>
      </c>
      <c r="V149" s="61" t="s">
        <v>33</v>
      </c>
      <c r="W149" s="61" t="s">
        <v>33</v>
      </c>
      <c r="X149" s="61" t="s">
        <v>33</v>
      </c>
      <c r="Y149" s="61" t="s">
        <v>33</v>
      </c>
      <c r="Z149" s="61" t="s">
        <v>33</v>
      </c>
      <c r="AA149" s="99" t="s">
        <v>33</v>
      </c>
      <c r="AB149" s="97"/>
      <c r="AC149" s="99" t="s">
        <v>33</v>
      </c>
      <c r="AD149" s="97"/>
      <c r="AE149" s="61" t="s">
        <v>33</v>
      </c>
      <c r="AF149" s="61" t="s">
        <v>33</v>
      </c>
      <c r="AG149" s="61" t="s">
        <v>33</v>
      </c>
      <c r="AH149" s="61" t="s">
        <v>33</v>
      </c>
      <c r="AI149" s="61" t="s">
        <v>33</v>
      </c>
      <c r="AJ149" s="61" t="s">
        <v>33</v>
      </c>
      <c r="AK149" s="61" t="s">
        <v>33</v>
      </c>
      <c r="AL149" s="61" t="s">
        <v>33</v>
      </c>
      <c r="AM149" s="99" t="s">
        <v>33</v>
      </c>
      <c r="AN149" s="97"/>
      <c r="AO149" s="97"/>
      <c r="AP149" s="61" t="s">
        <v>33</v>
      </c>
      <c r="AQ149" s="61" t="s">
        <v>33</v>
      </c>
      <c r="AR149" s="61" t="s">
        <v>33</v>
      </c>
      <c r="AS149" s="99" t="s">
        <v>33</v>
      </c>
      <c r="AT149" s="97"/>
      <c r="AU149" s="99" t="s">
        <v>33</v>
      </c>
      <c r="AV149" s="97"/>
      <c r="AW149" s="61" t="s">
        <v>33</v>
      </c>
      <c r="AX149" s="61" t="s">
        <v>33</v>
      </c>
      <c r="AY149" s="61" t="s">
        <v>33</v>
      </c>
      <c r="AZ149" s="61" t="s">
        <v>33</v>
      </c>
      <c r="BA149" s="61" t="s">
        <v>33</v>
      </c>
      <c r="BB149" s="61" t="s">
        <v>33</v>
      </c>
      <c r="BC149" s="61" t="s">
        <v>33</v>
      </c>
      <c r="BD149" s="61" t="s">
        <v>33</v>
      </c>
    </row>
    <row r="150" spans="1:56" x14ac:dyDescent="0.25">
      <c r="A150" s="105" t="s">
        <v>226</v>
      </c>
      <c r="B150" s="95"/>
      <c r="C150" s="95"/>
      <c r="D150" s="95"/>
      <c r="E150" s="95"/>
      <c r="F150" s="95"/>
      <c r="G150" s="94"/>
      <c r="H150" s="106" t="s">
        <v>314</v>
      </c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4"/>
      <c r="AP150" s="61" t="s">
        <v>33</v>
      </c>
      <c r="AQ150" s="61" t="s">
        <v>33</v>
      </c>
      <c r="AR150" s="61" t="s">
        <v>33</v>
      </c>
      <c r="AS150" s="99" t="s">
        <v>33</v>
      </c>
      <c r="AT150" s="97"/>
      <c r="AU150" s="99" t="s">
        <v>33</v>
      </c>
      <c r="AV150" s="97"/>
      <c r="AW150" s="61" t="s">
        <v>33</v>
      </c>
      <c r="AX150" s="61" t="s">
        <v>33</v>
      </c>
      <c r="AY150" s="61" t="s">
        <v>33</v>
      </c>
      <c r="AZ150" s="61" t="s">
        <v>33</v>
      </c>
      <c r="BA150" s="61" t="s">
        <v>33</v>
      </c>
      <c r="BB150" s="61" t="s">
        <v>33</v>
      </c>
      <c r="BC150" s="61" t="s">
        <v>33</v>
      </c>
      <c r="BD150" s="61" t="s">
        <v>33</v>
      </c>
    </row>
    <row r="151" spans="1:56" ht="45" x14ac:dyDescent="0.25">
      <c r="A151" s="110" t="s">
        <v>228</v>
      </c>
      <c r="B151" s="94"/>
      <c r="C151" s="119" t="s">
        <v>229</v>
      </c>
      <c r="D151" s="94"/>
      <c r="E151" s="110" t="s">
        <v>230</v>
      </c>
      <c r="F151" s="94"/>
      <c r="G151" s="110" t="s">
        <v>231</v>
      </c>
      <c r="H151" s="94"/>
      <c r="I151" s="110" t="s">
        <v>232</v>
      </c>
      <c r="J151" s="95"/>
      <c r="K151" s="94"/>
      <c r="L151" s="110" t="s">
        <v>233</v>
      </c>
      <c r="M151" s="95"/>
      <c r="N151" s="94"/>
      <c r="O151" s="110" t="s">
        <v>234</v>
      </c>
      <c r="P151" s="94"/>
      <c r="Q151" s="110" t="s">
        <v>235</v>
      </c>
      <c r="R151" s="94"/>
      <c r="S151" s="110" t="s">
        <v>236</v>
      </c>
      <c r="T151" s="95"/>
      <c r="U151" s="95"/>
      <c r="V151" s="95"/>
      <c r="W151" s="95"/>
      <c r="X151" s="95"/>
      <c r="Y151" s="95"/>
      <c r="Z151" s="94"/>
      <c r="AA151" s="110" t="s">
        <v>10</v>
      </c>
      <c r="AB151" s="95"/>
      <c r="AC151" s="95"/>
      <c r="AD151" s="95"/>
      <c r="AE151" s="94"/>
      <c r="AF151" s="110" t="s">
        <v>11</v>
      </c>
      <c r="AG151" s="95"/>
      <c r="AH151" s="94"/>
      <c r="AI151" s="71" t="s">
        <v>237</v>
      </c>
      <c r="AJ151" s="110" t="s">
        <v>9</v>
      </c>
      <c r="AK151" s="95"/>
      <c r="AL151" s="95"/>
      <c r="AM151" s="95"/>
      <c r="AN151" s="95"/>
      <c r="AO151" s="94"/>
      <c r="AP151" s="71" t="s">
        <v>446</v>
      </c>
      <c r="AQ151" s="71" t="s">
        <v>447</v>
      </c>
      <c r="AR151" s="71" t="s">
        <v>448</v>
      </c>
      <c r="AS151" s="110" t="s">
        <v>449</v>
      </c>
      <c r="AT151" s="94"/>
      <c r="AU151" s="110" t="s">
        <v>238</v>
      </c>
      <c r="AV151" s="94"/>
      <c r="AW151" s="71" t="s">
        <v>450</v>
      </c>
      <c r="AX151" s="71" t="s">
        <v>239</v>
      </c>
      <c r="AY151" s="71" t="s">
        <v>240</v>
      </c>
      <c r="AZ151" s="71" t="s">
        <v>241</v>
      </c>
      <c r="BA151" s="71" t="s">
        <v>242</v>
      </c>
      <c r="BB151" s="71" t="s">
        <v>243</v>
      </c>
      <c r="BC151" s="71" t="s">
        <v>244</v>
      </c>
      <c r="BD151" s="71" t="s">
        <v>245</v>
      </c>
    </row>
    <row r="152" spans="1:56" x14ac:dyDescent="0.25">
      <c r="A152" s="103" t="s">
        <v>246</v>
      </c>
      <c r="B152" s="97"/>
      <c r="C152" s="103"/>
      <c r="D152" s="97"/>
      <c r="E152" s="103"/>
      <c r="F152" s="97"/>
      <c r="G152" s="103"/>
      <c r="H152" s="97"/>
      <c r="I152" s="103"/>
      <c r="J152" s="97"/>
      <c r="K152" s="97"/>
      <c r="L152" s="103"/>
      <c r="M152" s="97"/>
      <c r="N152" s="97"/>
      <c r="O152" s="103"/>
      <c r="P152" s="97"/>
      <c r="Q152" s="103"/>
      <c r="R152" s="97"/>
      <c r="S152" s="108" t="s">
        <v>247</v>
      </c>
      <c r="T152" s="97"/>
      <c r="U152" s="97"/>
      <c r="V152" s="97"/>
      <c r="W152" s="97"/>
      <c r="X152" s="97"/>
      <c r="Y152" s="97"/>
      <c r="Z152" s="97"/>
      <c r="AA152" s="103" t="s">
        <v>37</v>
      </c>
      <c r="AB152" s="97"/>
      <c r="AC152" s="97"/>
      <c r="AD152" s="97"/>
      <c r="AE152" s="97"/>
      <c r="AF152" s="103" t="s">
        <v>38</v>
      </c>
      <c r="AG152" s="97"/>
      <c r="AH152" s="97"/>
      <c r="AI152" s="72" t="s">
        <v>36</v>
      </c>
      <c r="AJ152" s="107" t="s">
        <v>248</v>
      </c>
      <c r="AK152" s="97"/>
      <c r="AL152" s="97"/>
      <c r="AM152" s="97"/>
      <c r="AN152" s="97"/>
      <c r="AO152" s="97"/>
      <c r="AP152" s="73">
        <v>1089577438</v>
      </c>
      <c r="AQ152" s="73">
        <v>1089577438</v>
      </c>
      <c r="AR152" s="74">
        <v>0</v>
      </c>
      <c r="AS152" s="115">
        <v>0</v>
      </c>
      <c r="AT152" s="97"/>
      <c r="AU152" s="117">
        <v>545133148</v>
      </c>
      <c r="AV152" s="97"/>
      <c r="AW152" s="73">
        <v>544444290</v>
      </c>
      <c r="AX152" s="73">
        <v>172888858</v>
      </c>
      <c r="AY152" s="73">
        <v>372244290</v>
      </c>
      <c r="AZ152" s="73">
        <v>172888858</v>
      </c>
      <c r="BA152" s="74">
        <v>0</v>
      </c>
      <c r="BB152" s="73">
        <v>172888858</v>
      </c>
      <c r="BC152" s="74">
        <v>0</v>
      </c>
      <c r="BD152" s="74">
        <v>0</v>
      </c>
    </row>
    <row r="153" spans="1:56" x14ac:dyDescent="0.25">
      <c r="A153" s="103" t="s">
        <v>246</v>
      </c>
      <c r="B153" s="97"/>
      <c r="C153" s="103" t="s">
        <v>43</v>
      </c>
      <c r="D153" s="97"/>
      <c r="E153" s="103"/>
      <c r="F153" s="97"/>
      <c r="G153" s="103"/>
      <c r="H153" s="97"/>
      <c r="I153" s="103"/>
      <c r="J153" s="97"/>
      <c r="K153" s="97"/>
      <c r="L153" s="103"/>
      <c r="M153" s="97"/>
      <c r="N153" s="97"/>
      <c r="O153" s="103"/>
      <c r="P153" s="97"/>
      <c r="Q153" s="103"/>
      <c r="R153" s="97"/>
      <c r="S153" s="108" t="s">
        <v>152</v>
      </c>
      <c r="T153" s="97"/>
      <c r="U153" s="97"/>
      <c r="V153" s="97"/>
      <c r="W153" s="97"/>
      <c r="X153" s="97"/>
      <c r="Y153" s="97"/>
      <c r="Z153" s="97"/>
      <c r="AA153" s="103" t="s">
        <v>37</v>
      </c>
      <c r="AB153" s="97"/>
      <c r="AC153" s="97"/>
      <c r="AD153" s="97"/>
      <c r="AE153" s="97"/>
      <c r="AF153" s="103" t="s">
        <v>38</v>
      </c>
      <c r="AG153" s="97"/>
      <c r="AH153" s="97"/>
      <c r="AI153" s="72" t="s">
        <v>36</v>
      </c>
      <c r="AJ153" s="107" t="s">
        <v>248</v>
      </c>
      <c r="AK153" s="97"/>
      <c r="AL153" s="97"/>
      <c r="AM153" s="97"/>
      <c r="AN153" s="97"/>
      <c r="AO153" s="97"/>
      <c r="AP153" s="73">
        <v>1089577438</v>
      </c>
      <c r="AQ153" s="73">
        <v>1089577438</v>
      </c>
      <c r="AR153" s="74">
        <v>0</v>
      </c>
      <c r="AS153" s="115">
        <v>0</v>
      </c>
      <c r="AT153" s="97"/>
      <c r="AU153" s="117">
        <v>545133148</v>
      </c>
      <c r="AV153" s="97"/>
      <c r="AW153" s="73">
        <v>544444290</v>
      </c>
      <c r="AX153" s="73">
        <v>172888858</v>
      </c>
      <c r="AY153" s="73">
        <v>372244290</v>
      </c>
      <c r="AZ153" s="73">
        <v>172888858</v>
      </c>
      <c r="BA153" s="74">
        <v>0</v>
      </c>
      <c r="BB153" s="73">
        <v>172888858</v>
      </c>
      <c r="BC153" s="74">
        <v>0</v>
      </c>
      <c r="BD153" s="74">
        <v>0</v>
      </c>
    </row>
    <row r="154" spans="1:56" x14ac:dyDescent="0.25">
      <c r="A154" s="103" t="s">
        <v>246</v>
      </c>
      <c r="B154" s="97"/>
      <c r="C154" s="103" t="s">
        <v>43</v>
      </c>
      <c r="D154" s="97"/>
      <c r="E154" s="103" t="s">
        <v>43</v>
      </c>
      <c r="F154" s="97"/>
      <c r="G154" s="103"/>
      <c r="H154" s="97"/>
      <c r="I154" s="103"/>
      <c r="J154" s="97"/>
      <c r="K154" s="97"/>
      <c r="L154" s="103"/>
      <c r="M154" s="97"/>
      <c r="N154" s="97"/>
      <c r="O154" s="103"/>
      <c r="P154" s="97"/>
      <c r="Q154" s="103"/>
      <c r="R154" s="97"/>
      <c r="S154" s="108" t="s">
        <v>271</v>
      </c>
      <c r="T154" s="97"/>
      <c r="U154" s="97"/>
      <c r="V154" s="97"/>
      <c r="W154" s="97"/>
      <c r="X154" s="97"/>
      <c r="Y154" s="97"/>
      <c r="Z154" s="97"/>
      <c r="AA154" s="103" t="s">
        <v>37</v>
      </c>
      <c r="AB154" s="97"/>
      <c r="AC154" s="97"/>
      <c r="AD154" s="97"/>
      <c r="AE154" s="97"/>
      <c r="AF154" s="103" t="s">
        <v>38</v>
      </c>
      <c r="AG154" s="97"/>
      <c r="AH154" s="97"/>
      <c r="AI154" s="72" t="s">
        <v>36</v>
      </c>
      <c r="AJ154" s="107" t="s">
        <v>248</v>
      </c>
      <c r="AK154" s="97"/>
      <c r="AL154" s="97"/>
      <c r="AM154" s="97"/>
      <c r="AN154" s="97"/>
      <c r="AO154" s="97"/>
      <c r="AP154" s="73">
        <v>1089577438</v>
      </c>
      <c r="AQ154" s="73">
        <v>1089577438</v>
      </c>
      <c r="AR154" s="74">
        <v>0</v>
      </c>
      <c r="AS154" s="115">
        <v>0</v>
      </c>
      <c r="AT154" s="97"/>
      <c r="AU154" s="117">
        <v>545133148</v>
      </c>
      <c r="AV154" s="97"/>
      <c r="AW154" s="73">
        <v>544444290</v>
      </c>
      <c r="AX154" s="73">
        <v>172888858</v>
      </c>
      <c r="AY154" s="73">
        <v>372244290</v>
      </c>
      <c r="AZ154" s="73">
        <v>172888858</v>
      </c>
      <c r="BA154" s="74">
        <v>0</v>
      </c>
      <c r="BB154" s="73">
        <v>172888858</v>
      </c>
      <c r="BC154" s="74">
        <v>0</v>
      </c>
      <c r="BD154" s="74">
        <v>0</v>
      </c>
    </row>
    <row r="155" spans="1:56" x14ac:dyDescent="0.25">
      <c r="A155" s="103" t="s">
        <v>246</v>
      </c>
      <c r="B155" s="97"/>
      <c r="C155" s="103" t="s">
        <v>43</v>
      </c>
      <c r="D155" s="97"/>
      <c r="E155" s="103" t="s">
        <v>43</v>
      </c>
      <c r="F155" s="97"/>
      <c r="G155" s="103" t="s">
        <v>43</v>
      </c>
      <c r="H155" s="97"/>
      <c r="I155" s="103"/>
      <c r="J155" s="97"/>
      <c r="K155" s="97"/>
      <c r="L155" s="103"/>
      <c r="M155" s="97"/>
      <c r="N155" s="97"/>
      <c r="O155" s="103"/>
      <c r="P155" s="97"/>
      <c r="Q155" s="103"/>
      <c r="R155" s="97"/>
      <c r="S155" s="108" t="s">
        <v>276</v>
      </c>
      <c r="T155" s="97"/>
      <c r="U155" s="97"/>
      <c r="V155" s="97"/>
      <c r="W155" s="97"/>
      <c r="X155" s="97"/>
      <c r="Y155" s="97"/>
      <c r="Z155" s="97"/>
      <c r="AA155" s="103" t="s">
        <v>37</v>
      </c>
      <c r="AB155" s="97"/>
      <c r="AC155" s="97"/>
      <c r="AD155" s="97"/>
      <c r="AE155" s="97"/>
      <c r="AF155" s="103" t="s">
        <v>38</v>
      </c>
      <c r="AG155" s="97"/>
      <c r="AH155" s="97"/>
      <c r="AI155" s="72" t="s">
        <v>36</v>
      </c>
      <c r="AJ155" s="107" t="s">
        <v>248</v>
      </c>
      <c r="AK155" s="97"/>
      <c r="AL155" s="97"/>
      <c r="AM155" s="97"/>
      <c r="AN155" s="97"/>
      <c r="AO155" s="97"/>
      <c r="AP155" s="73">
        <v>1089577438</v>
      </c>
      <c r="AQ155" s="73">
        <v>1089577438</v>
      </c>
      <c r="AR155" s="74">
        <v>0</v>
      </c>
      <c r="AS155" s="115">
        <v>0</v>
      </c>
      <c r="AT155" s="97"/>
      <c r="AU155" s="117">
        <v>545133148</v>
      </c>
      <c r="AV155" s="97"/>
      <c r="AW155" s="73">
        <v>544444290</v>
      </c>
      <c r="AX155" s="73">
        <v>172888858</v>
      </c>
      <c r="AY155" s="73">
        <v>372244290</v>
      </c>
      <c r="AZ155" s="73">
        <v>172888858</v>
      </c>
      <c r="BA155" s="74">
        <v>0</v>
      </c>
      <c r="BB155" s="73">
        <v>172888858</v>
      </c>
      <c r="BC155" s="74">
        <v>0</v>
      </c>
      <c r="BD155" s="74">
        <v>0</v>
      </c>
    </row>
    <row r="156" spans="1:56" x14ac:dyDescent="0.25">
      <c r="A156" s="103" t="s">
        <v>246</v>
      </c>
      <c r="B156" s="97"/>
      <c r="C156" s="103" t="s">
        <v>43</v>
      </c>
      <c r="D156" s="97"/>
      <c r="E156" s="103" t="s">
        <v>43</v>
      </c>
      <c r="F156" s="97"/>
      <c r="G156" s="103" t="s">
        <v>43</v>
      </c>
      <c r="H156" s="97"/>
      <c r="I156" s="103" t="s">
        <v>259</v>
      </c>
      <c r="J156" s="97"/>
      <c r="K156" s="97"/>
      <c r="L156" s="103"/>
      <c r="M156" s="97"/>
      <c r="N156" s="97"/>
      <c r="O156" s="103"/>
      <c r="P156" s="97"/>
      <c r="Q156" s="103"/>
      <c r="R156" s="97"/>
      <c r="S156" s="108" t="s">
        <v>280</v>
      </c>
      <c r="T156" s="97"/>
      <c r="U156" s="97"/>
      <c r="V156" s="97"/>
      <c r="W156" s="97"/>
      <c r="X156" s="97"/>
      <c r="Y156" s="97"/>
      <c r="Z156" s="97"/>
      <c r="AA156" s="103" t="s">
        <v>37</v>
      </c>
      <c r="AB156" s="97"/>
      <c r="AC156" s="97"/>
      <c r="AD156" s="97"/>
      <c r="AE156" s="97"/>
      <c r="AF156" s="103" t="s">
        <v>38</v>
      </c>
      <c r="AG156" s="97"/>
      <c r="AH156" s="97"/>
      <c r="AI156" s="72" t="s">
        <v>36</v>
      </c>
      <c r="AJ156" s="107" t="s">
        <v>248</v>
      </c>
      <c r="AK156" s="97"/>
      <c r="AL156" s="97"/>
      <c r="AM156" s="97"/>
      <c r="AN156" s="97"/>
      <c r="AO156" s="97"/>
      <c r="AP156" s="73">
        <v>1089577438</v>
      </c>
      <c r="AQ156" s="73">
        <v>1089577438</v>
      </c>
      <c r="AR156" s="74">
        <v>0</v>
      </c>
      <c r="AS156" s="115">
        <v>0</v>
      </c>
      <c r="AT156" s="97"/>
      <c r="AU156" s="117">
        <v>545133148</v>
      </c>
      <c r="AV156" s="97"/>
      <c r="AW156" s="73">
        <v>544444290</v>
      </c>
      <c r="AX156" s="73">
        <v>172888858</v>
      </c>
      <c r="AY156" s="73">
        <v>372244290</v>
      </c>
      <c r="AZ156" s="73">
        <v>172888858</v>
      </c>
      <c r="BA156" s="74">
        <v>0</v>
      </c>
      <c r="BB156" s="73">
        <v>172888858</v>
      </c>
      <c r="BC156" s="74">
        <v>0</v>
      </c>
      <c r="BD156" s="74">
        <v>0</v>
      </c>
    </row>
    <row r="157" spans="1:56" x14ac:dyDescent="0.25">
      <c r="A157" s="104" t="s">
        <v>246</v>
      </c>
      <c r="B157" s="97"/>
      <c r="C157" s="104" t="s">
        <v>43</v>
      </c>
      <c r="D157" s="97"/>
      <c r="E157" s="104" t="s">
        <v>43</v>
      </c>
      <c r="F157" s="97"/>
      <c r="G157" s="104" t="s">
        <v>43</v>
      </c>
      <c r="H157" s="97"/>
      <c r="I157" s="104" t="s">
        <v>259</v>
      </c>
      <c r="J157" s="97"/>
      <c r="K157" s="97"/>
      <c r="L157" s="104" t="s">
        <v>255</v>
      </c>
      <c r="M157" s="97"/>
      <c r="N157" s="97"/>
      <c r="O157" s="104"/>
      <c r="P157" s="97"/>
      <c r="Q157" s="104"/>
      <c r="R157" s="97"/>
      <c r="S157" s="109" t="s">
        <v>136</v>
      </c>
      <c r="T157" s="97"/>
      <c r="U157" s="97"/>
      <c r="V157" s="97"/>
      <c r="W157" s="97"/>
      <c r="X157" s="97"/>
      <c r="Y157" s="97"/>
      <c r="Z157" s="97"/>
      <c r="AA157" s="104" t="s">
        <v>37</v>
      </c>
      <c r="AB157" s="97"/>
      <c r="AC157" s="97"/>
      <c r="AD157" s="97"/>
      <c r="AE157" s="97"/>
      <c r="AF157" s="104" t="s">
        <v>38</v>
      </c>
      <c r="AG157" s="97"/>
      <c r="AH157" s="97"/>
      <c r="AI157" s="75" t="s">
        <v>36</v>
      </c>
      <c r="AJ157" s="111" t="s">
        <v>248</v>
      </c>
      <c r="AK157" s="97"/>
      <c r="AL157" s="97"/>
      <c r="AM157" s="97"/>
      <c r="AN157" s="97"/>
      <c r="AO157" s="97"/>
      <c r="AP157" s="76">
        <v>1089577438</v>
      </c>
      <c r="AQ157" s="76">
        <v>1089577438</v>
      </c>
      <c r="AR157" s="77">
        <v>0</v>
      </c>
      <c r="AS157" s="116">
        <v>0</v>
      </c>
      <c r="AT157" s="97"/>
      <c r="AU157" s="118">
        <v>545133148</v>
      </c>
      <c r="AV157" s="97"/>
      <c r="AW157" s="76">
        <v>544444290</v>
      </c>
      <c r="AX157" s="76">
        <v>172888858</v>
      </c>
      <c r="AY157" s="76">
        <v>372244290</v>
      </c>
      <c r="AZ157" s="76">
        <v>172888858</v>
      </c>
      <c r="BA157" s="77">
        <v>0</v>
      </c>
      <c r="BB157" s="76">
        <v>172888858</v>
      </c>
      <c r="BC157" s="77">
        <v>0</v>
      </c>
      <c r="BD157" s="77">
        <v>0</v>
      </c>
    </row>
    <row r="158" spans="1:56" x14ac:dyDescent="0.25">
      <c r="A158" s="103" t="s">
        <v>290</v>
      </c>
      <c r="B158" s="97"/>
      <c r="C158" s="103"/>
      <c r="D158" s="97"/>
      <c r="E158" s="103"/>
      <c r="F158" s="97"/>
      <c r="G158" s="103"/>
      <c r="H158" s="97"/>
      <c r="I158" s="103"/>
      <c r="J158" s="97"/>
      <c r="K158" s="97"/>
      <c r="L158" s="103"/>
      <c r="M158" s="97"/>
      <c r="N158" s="97"/>
      <c r="O158" s="103"/>
      <c r="P158" s="97"/>
      <c r="Q158" s="103"/>
      <c r="R158" s="97"/>
      <c r="S158" s="108" t="s">
        <v>291</v>
      </c>
      <c r="T158" s="97"/>
      <c r="U158" s="97"/>
      <c r="V158" s="97"/>
      <c r="W158" s="97"/>
      <c r="X158" s="97"/>
      <c r="Y158" s="97"/>
      <c r="Z158" s="97"/>
      <c r="AA158" s="103" t="s">
        <v>37</v>
      </c>
      <c r="AB158" s="97"/>
      <c r="AC158" s="97"/>
      <c r="AD158" s="97"/>
      <c r="AE158" s="97"/>
      <c r="AF158" s="103" t="s">
        <v>38</v>
      </c>
      <c r="AG158" s="97"/>
      <c r="AH158" s="97"/>
      <c r="AI158" s="72" t="s">
        <v>173</v>
      </c>
      <c r="AJ158" s="107" t="s">
        <v>249</v>
      </c>
      <c r="AK158" s="97"/>
      <c r="AL158" s="97"/>
      <c r="AM158" s="97"/>
      <c r="AN158" s="97"/>
      <c r="AO158" s="97"/>
      <c r="AP158" s="73">
        <v>10846138360</v>
      </c>
      <c r="AQ158" s="73">
        <v>10846138360</v>
      </c>
      <c r="AR158" s="74">
        <v>0</v>
      </c>
      <c r="AS158" s="115">
        <v>0</v>
      </c>
      <c r="AT158" s="97"/>
      <c r="AU158" s="117">
        <v>5601113396</v>
      </c>
      <c r="AV158" s="97"/>
      <c r="AW158" s="73">
        <v>5245024964</v>
      </c>
      <c r="AX158" s="73">
        <v>5840100</v>
      </c>
      <c r="AY158" s="73">
        <v>5595273296</v>
      </c>
      <c r="AZ158" s="73">
        <v>5840100</v>
      </c>
      <c r="BA158" s="74">
        <v>0</v>
      </c>
      <c r="BB158" s="73">
        <v>5840100</v>
      </c>
      <c r="BC158" s="74">
        <v>0</v>
      </c>
      <c r="BD158" s="74">
        <v>0</v>
      </c>
    </row>
    <row r="159" spans="1:56" x14ac:dyDescent="0.25">
      <c r="A159" s="103" t="s">
        <v>290</v>
      </c>
      <c r="B159" s="97"/>
      <c r="C159" s="103" t="s">
        <v>292</v>
      </c>
      <c r="D159" s="97"/>
      <c r="E159" s="103"/>
      <c r="F159" s="97"/>
      <c r="G159" s="103"/>
      <c r="H159" s="97"/>
      <c r="I159" s="103"/>
      <c r="J159" s="97"/>
      <c r="K159" s="97"/>
      <c r="L159" s="103"/>
      <c r="M159" s="97"/>
      <c r="N159" s="97"/>
      <c r="O159" s="103"/>
      <c r="P159" s="97"/>
      <c r="Q159" s="103"/>
      <c r="R159" s="97"/>
      <c r="S159" s="108" t="s">
        <v>293</v>
      </c>
      <c r="T159" s="97"/>
      <c r="U159" s="97"/>
      <c r="V159" s="97"/>
      <c r="W159" s="97"/>
      <c r="X159" s="97"/>
      <c r="Y159" s="97"/>
      <c r="Z159" s="97"/>
      <c r="AA159" s="103" t="s">
        <v>37</v>
      </c>
      <c r="AB159" s="97"/>
      <c r="AC159" s="97"/>
      <c r="AD159" s="97"/>
      <c r="AE159" s="97"/>
      <c r="AF159" s="103" t="s">
        <v>38</v>
      </c>
      <c r="AG159" s="97"/>
      <c r="AH159" s="97"/>
      <c r="AI159" s="72" t="s">
        <v>173</v>
      </c>
      <c r="AJ159" s="107" t="s">
        <v>249</v>
      </c>
      <c r="AK159" s="97"/>
      <c r="AL159" s="97"/>
      <c r="AM159" s="97"/>
      <c r="AN159" s="97"/>
      <c r="AO159" s="97"/>
      <c r="AP159" s="73">
        <v>4423776753</v>
      </c>
      <c r="AQ159" s="73">
        <v>4423776753</v>
      </c>
      <c r="AR159" s="74">
        <v>0</v>
      </c>
      <c r="AS159" s="115">
        <v>0</v>
      </c>
      <c r="AT159" s="97"/>
      <c r="AU159" s="117">
        <v>2821746500</v>
      </c>
      <c r="AV159" s="97"/>
      <c r="AW159" s="73">
        <v>1602030253</v>
      </c>
      <c r="AX159" s="74">
        <v>0</v>
      </c>
      <c r="AY159" s="73">
        <v>2821746500</v>
      </c>
      <c r="AZ159" s="74">
        <v>0</v>
      </c>
      <c r="BA159" s="74">
        <v>0</v>
      </c>
      <c r="BB159" s="74">
        <v>0</v>
      </c>
      <c r="BC159" s="74">
        <v>0</v>
      </c>
      <c r="BD159" s="74">
        <v>0</v>
      </c>
    </row>
    <row r="160" spans="1:56" x14ac:dyDescent="0.25">
      <c r="A160" s="103" t="s">
        <v>290</v>
      </c>
      <c r="B160" s="97"/>
      <c r="C160" s="103" t="s">
        <v>292</v>
      </c>
      <c r="D160" s="97"/>
      <c r="E160" s="103" t="s">
        <v>294</v>
      </c>
      <c r="F160" s="97"/>
      <c r="G160" s="103"/>
      <c r="H160" s="97"/>
      <c r="I160" s="103"/>
      <c r="J160" s="97"/>
      <c r="K160" s="97"/>
      <c r="L160" s="103"/>
      <c r="M160" s="97"/>
      <c r="N160" s="97"/>
      <c r="O160" s="103"/>
      <c r="P160" s="97"/>
      <c r="Q160" s="103"/>
      <c r="R160" s="97"/>
      <c r="S160" s="108" t="s">
        <v>295</v>
      </c>
      <c r="T160" s="97"/>
      <c r="U160" s="97"/>
      <c r="V160" s="97"/>
      <c r="W160" s="97"/>
      <c r="X160" s="97"/>
      <c r="Y160" s="97"/>
      <c r="Z160" s="97"/>
      <c r="AA160" s="103" t="s">
        <v>37</v>
      </c>
      <c r="AB160" s="97"/>
      <c r="AC160" s="97"/>
      <c r="AD160" s="97"/>
      <c r="AE160" s="97"/>
      <c r="AF160" s="103" t="s">
        <v>38</v>
      </c>
      <c r="AG160" s="97"/>
      <c r="AH160" s="97"/>
      <c r="AI160" s="72" t="s">
        <v>173</v>
      </c>
      <c r="AJ160" s="107" t="s">
        <v>249</v>
      </c>
      <c r="AK160" s="97"/>
      <c r="AL160" s="97"/>
      <c r="AM160" s="97"/>
      <c r="AN160" s="97"/>
      <c r="AO160" s="97"/>
      <c r="AP160" s="73">
        <v>4423776753</v>
      </c>
      <c r="AQ160" s="73">
        <v>4423776753</v>
      </c>
      <c r="AR160" s="74">
        <v>0</v>
      </c>
      <c r="AS160" s="115">
        <v>0</v>
      </c>
      <c r="AT160" s="97"/>
      <c r="AU160" s="117">
        <v>2821746500</v>
      </c>
      <c r="AV160" s="97"/>
      <c r="AW160" s="73">
        <v>1602030253</v>
      </c>
      <c r="AX160" s="74">
        <v>0</v>
      </c>
      <c r="AY160" s="73">
        <v>2821746500</v>
      </c>
      <c r="AZ160" s="74">
        <v>0</v>
      </c>
      <c r="BA160" s="74">
        <v>0</v>
      </c>
      <c r="BB160" s="74">
        <v>0</v>
      </c>
      <c r="BC160" s="74">
        <v>0</v>
      </c>
      <c r="BD160" s="74">
        <v>0</v>
      </c>
    </row>
    <row r="161" spans="1:56" x14ac:dyDescent="0.25">
      <c r="A161" s="103" t="s">
        <v>290</v>
      </c>
      <c r="B161" s="97"/>
      <c r="C161" s="103" t="s">
        <v>292</v>
      </c>
      <c r="D161" s="97"/>
      <c r="E161" s="103" t="s">
        <v>294</v>
      </c>
      <c r="F161" s="97"/>
      <c r="G161" s="103" t="s">
        <v>321</v>
      </c>
      <c r="H161" s="97"/>
      <c r="I161" s="103"/>
      <c r="J161" s="97"/>
      <c r="K161" s="97"/>
      <c r="L161" s="103"/>
      <c r="M161" s="97"/>
      <c r="N161" s="97"/>
      <c r="O161" s="103"/>
      <c r="P161" s="97"/>
      <c r="Q161" s="103"/>
      <c r="R161" s="97"/>
      <c r="S161" s="108" t="s">
        <v>322</v>
      </c>
      <c r="T161" s="97"/>
      <c r="U161" s="97"/>
      <c r="V161" s="97"/>
      <c r="W161" s="97"/>
      <c r="X161" s="97"/>
      <c r="Y161" s="97"/>
      <c r="Z161" s="97"/>
      <c r="AA161" s="103" t="s">
        <v>37</v>
      </c>
      <c r="AB161" s="97"/>
      <c r="AC161" s="97"/>
      <c r="AD161" s="97"/>
      <c r="AE161" s="97"/>
      <c r="AF161" s="103" t="s">
        <v>38</v>
      </c>
      <c r="AG161" s="97"/>
      <c r="AH161" s="97"/>
      <c r="AI161" s="72" t="s">
        <v>173</v>
      </c>
      <c r="AJ161" s="107" t="s">
        <v>249</v>
      </c>
      <c r="AK161" s="97"/>
      <c r="AL161" s="97"/>
      <c r="AM161" s="97"/>
      <c r="AN161" s="97"/>
      <c r="AO161" s="97"/>
      <c r="AP161" s="73">
        <v>4423776753</v>
      </c>
      <c r="AQ161" s="73">
        <v>4423776753</v>
      </c>
      <c r="AR161" s="74">
        <v>0</v>
      </c>
      <c r="AS161" s="115">
        <v>0</v>
      </c>
      <c r="AT161" s="97"/>
      <c r="AU161" s="117">
        <v>2821746500</v>
      </c>
      <c r="AV161" s="97"/>
      <c r="AW161" s="73">
        <v>1602030253</v>
      </c>
      <c r="AX161" s="74">
        <v>0</v>
      </c>
      <c r="AY161" s="73">
        <v>2821746500</v>
      </c>
      <c r="AZ161" s="74">
        <v>0</v>
      </c>
      <c r="BA161" s="74">
        <v>0</v>
      </c>
      <c r="BB161" s="74">
        <v>0</v>
      </c>
      <c r="BC161" s="74">
        <v>0</v>
      </c>
      <c r="BD161" s="74">
        <v>0</v>
      </c>
    </row>
    <row r="162" spans="1:56" x14ac:dyDescent="0.25">
      <c r="A162" s="103" t="s">
        <v>290</v>
      </c>
      <c r="B162" s="97"/>
      <c r="C162" s="103" t="s">
        <v>292</v>
      </c>
      <c r="D162" s="97"/>
      <c r="E162" s="103" t="s">
        <v>294</v>
      </c>
      <c r="F162" s="97"/>
      <c r="G162" s="103" t="s">
        <v>321</v>
      </c>
      <c r="H162" s="97"/>
      <c r="I162" s="103" t="s">
        <v>296</v>
      </c>
      <c r="J162" s="97"/>
      <c r="K162" s="97"/>
      <c r="L162" s="103"/>
      <c r="M162" s="97"/>
      <c r="N162" s="97"/>
      <c r="O162" s="103"/>
      <c r="P162" s="97"/>
      <c r="Q162" s="103"/>
      <c r="R162" s="97"/>
      <c r="S162" s="108" t="s">
        <v>176</v>
      </c>
      <c r="T162" s="97"/>
      <c r="U162" s="97"/>
      <c r="V162" s="97"/>
      <c r="W162" s="97"/>
      <c r="X162" s="97"/>
      <c r="Y162" s="97"/>
      <c r="Z162" s="97"/>
      <c r="AA162" s="103" t="s">
        <v>37</v>
      </c>
      <c r="AB162" s="97"/>
      <c r="AC162" s="97"/>
      <c r="AD162" s="97"/>
      <c r="AE162" s="97"/>
      <c r="AF162" s="103" t="s">
        <v>38</v>
      </c>
      <c r="AG162" s="97"/>
      <c r="AH162" s="97"/>
      <c r="AI162" s="72" t="s">
        <v>173</v>
      </c>
      <c r="AJ162" s="107" t="s">
        <v>249</v>
      </c>
      <c r="AK162" s="97"/>
      <c r="AL162" s="97"/>
      <c r="AM162" s="97"/>
      <c r="AN162" s="97"/>
      <c r="AO162" s="97"/>
      <c r="AP162" s="73">
        <v>4423776753</v>
      </c>
      <c r="AQ162" s="73">
        <v>4423776753</v>
      </c>
      <c r="AR162" s="74">
        <v>0</v>
      </c>
      <c r="AS162" s="115">
        <v>0</v>
      </c>
      <c r="AT162" s="97"/>
      <c r="AU162" s="117">
        <v>2821746500</v>
      </c>
      <c r="AV162" s="97"/>
      <c r="AW162" s="73">
        <v>1602030253</v>
      </c>
      <c r="AX162" s="74">
        <v>0</v>
      </c>
      <c r="AY162" s="73">
        <v>2821746500</v>
      </c>
      <c r="AZ162" s="74">
        <v>0</v>
      </c>
      <c r="BA162" s="74">
        <v>0</v>
      </c>
      <c r="BB162" s="74">
        <v>0</v>
      </c>
      <c r="BC162" s="74">
        <v>0</v>
      </c>
      <c r="BD162" s="74">
        <v>0</v>
      </c>
    </row>
    <row r="163" spans="1:56" x14ac:dyDescent="0.25">
      <c r="A163" s="103" t="s">
        <v>290</v>
      </c>
      <c r="B163" s="97"/>
      <c r="C163" s="103" t="s">
        <v>292</v>
      </c>
      <c r="D163" s="97"/>
      <c r="E163" s="103" t="s">
        <v>294</v>
      </c>
      <c r="F163" s="97"/>
      <c r="G163" s="103" t="s">
        <v>321</v>
      </c>
      <c r="H163" s="97"/>
      <c r="I163" s="103" t="s">
        <v>296</v>
      </c>
      <c r="J163" s="97"/>
      <c r="K163" s="97"/>
      <c r="L163" s="103" t="s">
        <v>333</v>
      </c>
      <c r="M163" s="97"/>
      <c r="N163" s="97"/>
      <c r="O163" s="103"/>
      <c r="P163" s="97"/>
      <c r="Q163" s="103"/>
      <c r="R163" s="97"/>
      <c r="S163" s="108" t="s">
        <v>334</v>
      </c>
      <c r="T163" s="97"/>
      <c r="U163" s="97"/>
      <c r="V163" s="97"/>
      <c r="W163" s="97"/>
      <c r="X163" s="97"/>
      <c r="Y163" s="97"/>
      <c r="Z163" s="97"/>
      <c r="AA163" s="103" t="s">
        <v>37</v>
      </c>
      <c r="AB163" s="97"/>
      <c r="AC163" s="97"/>
      <c r="AD163" s="97"/>
      <c r="AE163" s="97"/>
      <c r="AF163" s="103" t="s">
        <v>38</v>
      </c>
      <c r="AG163" s="97"/>
      <c r="AH163" s="97"/>
      <c r="AI163" s="72" t="s">
        <v>173</v>
      </c>
      <c r="AJ163" s="107" t="s">
        <v>249</v>
      </c>
      <c r="AK163" s="97"/>
      <c r="AL163" s="97"/>
      <c r="AM163" s="97"/>
      <c r="AN163" s="97"/>
      <c r="AO163" s="97"/>
      <c r="AP163" s="73">
        <v>4423776753</v>
      </c>
      <c r="AQ163" s="73">
        <v>4423776753</v>
      </c>
      <c r="AR163" s="74">
        <v>0</v>
      </c>
      <c r="AS163" s="115">
        <v>0</v>
      </c>
      <c r="AT163" s="97"/>
      <c r="AU163" s="117">
        <v>2821746500</v>
      </c>
      <c r="AV163" s="97"/>
      <c r="AW163" s="73">
        <v>1602030253</v>
      </c>
      <c r="AX163" s="74">
        <v>0</v>
      </c>
      <c r="AY163" s="73">
        <v>2821746500</v>
      </c>
      <c r="AZ163" s="74">
        <v>0</v>
      </c>
      <c r="BA163" s="74">
        <v>0</v>
      </c>
      <c r="BB163" s="74">
        <v>0</v>
      </c>
      <c r="BC163" s="74">
        <v>0</v>
      </c>
      <c r="BD163" s="74">
        <v>0</v>
      </c>
    </row>
    <row r="164" spans="1:56" x14ac:dyDescent="0.25">
      <c r="A164" s="104" t="s">
        <v>290</v>
      </c>
      <c r="B164" s="97"/>
      <c r="C164" s="104" t="s">
        <v>292</v>
      </c>
      <c r="D164" s="97"/>
      <c r="E164" s="104" t="s">
        <v>294</v>
      </c>
      <c r="F164" s="97"/>
      <c r="G164" s="104" t="s">
        <v>321</v>
      </c>
      <c r="H164" s="97"/>
      <c r="I164" s="104" t="s">
        <v>296</v>
      </c>
      <c r="J164" s="97"/>
      <c r="K164" s="97"/>
      <c r="L164" s="104" t="s">
        <v>333</v>
      </c>
      <c r="M164" s="97"/>
      <c r="N164" s="97"/>
      <c r="O164" s="104" t="s">
        <v>43</v>
      </c>
      <c r="P164" s="97"/>
      <c r="Q164" s="104"/>
      <c r="R164" s="97"/>
      <c r="S164" s="109" t="s">
        <v>193</v>
      </c>
      <c r="T164" s="97"/>
      <c r="U164" s="97"/>
      <c r="V164" s="97"/>
      <c r="W164" s="97"/>
      <c r="X164" s="97"/>
      <c r="Y164" s="97"/>
      <c r="Z164" s="97"/>
      <c r="AA164" s="104" t="s">
        <v>37</v>
      </c>
      <c r="AB164" s="97"/>
      <c r="AC164" s="97"/>
      <c r="AD164" s="97"/>
      <c r="AE164" s="97"/>
      <c r="AF164" s="104" t="s">
        <v>38</v>
      </c>
      <c r="AG164" s="97"/>
      <c r="AH164" s="97"/>
      <c r="AI164" s="75" t="s">
        <v>173</v>
      </c>
      <c r="AJ164" s="111" t="s">
        <v>249</v>
      </c>
      <c r="AK164" s="97"/>
      <c r="AL164" s="97"/>
      <c r="AM164" s="97"/>
      <c r="AN164" s="97"/>
      <c r="AO164" s="97"/>
      <c r="AP164" s="76">
        <v>4423776753</v>
      </c>
      <c r="AQ164" s="76">
        <v>4423776753</v>
      </c>
      <c r="AR164" s="77">
        <v>0</v>
      </c>
      <c r="AS164" s="116">
        <v>0</v>
      </c>
      <c r="AT164" s="97"/>
      <c r="AU164" s="118">
        <v>2821746500</v>
      </c>
      <c r="AV164" s="97"/>
      <c r="AW164" s="76">
        <v>1602030253</v>
      </c>
      <c r="AX164" s="77">
        <v>0</v>
      </c>
      <c r="AY164" s="76">
        <v>2821746500</v>
      </c>
      <c r="AZ164" s="77">
        <v>0</v>
      </c>
      <c r="BA164" s="77">
        <v>0</v>
      </c>
      <c r="BB164" s="77">
        <v>0</v>
      </c>
      <c r="BC164" s="77">
        <v>0</v>
      </c>
      <c r="BD164" s="77">
        <v>0</v>
      </c>
    </row>
    <row r="165" spans="1:56" x14ac:dyDescent="0.25">
      <c r="A165" s="103" t="s">
        <v>290</v>
      </c>
      <c r="B165" s="97"/>
      <c r="C165" s="103" t="s">
        <v>297</v>
      </c>
      <c r="D165" s="97"/>
      <c r="E165" s="103"/>
      <c r="F165" s="97"/>
      <c r="G165" s="103"/>
      <c r="H165" s="97"/>
      <c r="I165" s="103"/>
      <c r="J165" s="97"/>
      <c r="K165" s="97"/>
      <c r="L165" s="103"/>
      <c r="M165" s="97"/>
      <c r="N165" s="97"/>
      <c r="O165" s="103"/>
      <c r="P165" s="97"/>
      <c r="Q165" s="103"/>
      <c r="R165" s="97"/>
      <c r="S165" s="108" t="s">
        <v>298</v>
      </c>
      <c r="T165" s="97"/>
      <c r="U165" s="97"/>
      <c r="V165" s="97"/>
      <c r="W165" s="97"/>
      <c r="X165" s="97"/>
      <c r="Y165" s="97"/>
      <c r="Z165" s="97"/>
      <c r="AA165" s="103" t="s">
        <v>37</v>
      </c>
      <c r="AB165" s="97"/>
      <c r="AC165" s="97"/>
      <c r="AD165" s="97"/>
      <c r="AE165" s="97"/>
      <c r="AF165" s="103" t="s">
        <v>38</v>
      </c>
      <c r="AG165" s="97"/>
      <c r="AH165" s="97"/>
      <c r="AI165" s="72" t="s">
        <v>173</v>
      </c>
      <c r="AJ165" s="107" t="s">
        <v>249</v>
      </c>
      <c r="AK165" s="97"/>
      <c r="AL165" s="97"/>
      <c r="AM165" s="97"/>
      <c r="AN165" s="97"/>
      <c r="AO165" s="97"/>
      <c r="AP165" s="73">
        <v>6422361607</v>
      </c>
      <c r="AQ165" s="73">
        <v>6422361607</v>
      </c>
      <c r="AR165" s="74">
        <v>0</v>
      </c>
      <c r="AS165" s="115">
        <v>0</v>
      </c>
      <c r="AT165" s="97"/>
      <c r="AU165" s="117">
        <v>2779366896</v>
      </c>
      <c r="AV165" s="97"/>
      <c r="AW165" s="73">
        <v>3642994711</v>
      </c>
      <c r="AX165" s="73">
        <v>5840100</v>
      </c>
      <c r="AY165" s="73">
        <v>2773526796</v>
      </c>
      <c r="AZ165" s="73">
        <v>5840100</v>
      </c>
      <c r="BA165" s="74">
        <v>0</v>
      </c>
      <c r="BB165" s="73">
        <v>5840100</v>
      </c>
      <c r="BC165" s="74">
        <v>0</v>
      </c>
      <c r="BD165" s="74">
        <v>0</v>
      </c>
    </row>
    <row r="166" spans="1:56" x14ac:dyDescent="0.25">
      <c r="A166" s="103" t="s">
        <v>290</v>
      </c>
      <c r="B166" s="97"/>
      <c r="C166" s="103" t="s">
        <v>297</v>
      </c>
      <c r="D166" s="97"/>
      <c r="E166" s="103" t="s">
        <v>294</v>
      </c>
      <c r="F166" s="97"/>
      <c r="G166" s="103"/>
      <c r="H166" s="97"/>
      <c r="I166" s="103"/>
      <c r="J166" s="97"/>
      <c r="K166" s="97"/>
      <c r="L166" s="103"/>
      <c r="M166" s="97"/>
      <c r="N166" s="97"/>
      <c r="O166" s="103"/>
      <c r="P166" s="97"/>
      <c r="Q166" s="103"/>
      <c r="R166" s="97"/>
      <c r="S166" s="108" t="s">
        <v>295</v>
      </c>
      <c r="T166" s="97"/>
      <c r="U166" s="97"/>
      <c r="V166" s="97"/>
      <c r="W166" s="97"/>
      <c r="X166" s="97"/>
      <c r="Y166" s="97"/>
      <c r="Z166" s="97"/>
      <c r="AA166" s="103" t="s">
        <v>37</v>
      </c>
      <c r="AB166" s="97"/>
      <c r="AC166" s="97"/>
      <c r="AD166" s="97"/>
      <c r="AE166" s="97"/>
      <c r="AF166" s="103" t="s">
        <v>38</v>
      </c>
      <c r="AG166" s="97"/>
      <c r="AH166" s="97"/>
      <c r="AI166" s="72" t="s">
        <v>173</v>
      </c>
      <c r="AJ166" s="107" t="s">
        <v>249</v>
      </c>
      <c r="AK166" s="97"/>
      <c r="AL166" s="97"/>
      <c r="AM166" s="97"/>
      <c r="AN166" s="97"/>
      <c r="AO166" s="97"/>
      <c r="AP166" s="73">
        <v>6422361607</v>
      </c>
      <c r="AQ166" s="73">
        <v>6422361607</v>
      </c>
      <c r="AR166" s="74">
        <v>0</v>
      </c>
      <c r="AS166" s="115">
        <v>0</v>
      </c>
      <c r="AT166" s="97"/>
      <c r="AU166" s="117">
        <v>2779366896</v>
      </c>
      <c r="AV166" s="97"/>
      <c r="AW166" s="73">
        <v>3642994711</v>
      </c>
      <c r="AX166" s="73">
        <v>5840100</v>
      </c>
      <c r="AY166" s="73">
        <v>2773526796</v>
      </c>
      <c r="AZ166" s="73">
        <v>5840100</v>
      </c>
      <c r="BA166" s="74">
        <v>0</v>
      </c>
      <c r="BB166" s="73">
        <v>5840100</v>
      </c>
      <c r="BC166" s="74">
        <v>0</v>
      </c>
      <c r="BD166" s="74">
        <v>0</v>
      </c>
    </row>
    <row r="167" spans="1:56" x14ac:dyDescent="0.25">
      <c r="A167" s="103" t="s">
        <v>290</v>
      </c>
      <c r="B167" s="97"/>
      <c r="C167" s="103" t="s">
        <v>297</v>
      </c>
      <c r="D167" s="97"/>
      <c r="E167" s="103" t="s">
        <v>294</v>
      </c>
      <c r="F167" s="97"/>
      <c r="G167" s="103" t="s">
        <v>299</v>
      </c>
      <c r="H167" s="97"/>
      <c r="I167" s="103"/>
      <c r="J167" s="97"/>
      <c r="K167" s="97"/>
      <c r="L167" s="103"/>
      <c r="M167" s="97"/>
      <c r="N167" s="97"/>
      <c r="O167" s="103"/>
      <c r="P167" s="97"/>
      <c r="Q167" s="103"/>
      <c r="R167" s="97"/>
      <c r="S167" s="108" t="s">
        <v>300</v>
      </c>
      <c r="T167" s="97"/>
      <c r="U167" s="97"/>
      <c r="V167" s="97"/>
      <c r="W167" s="97"/>
      <c r="X167" s="97"/>
      <c r="Y167" s="97"/>
      <c r="Z167" s="97"/>
      <c r="AA167" s="103" t="s">
        <v>37</v>
      </c>
      <c r="AB167" s="97"/>
      <c r="AC167" s="97"/>
      <c r="AD167" s="97"/>
      <c r="AE167" s="97"/>
      <c r="AF167" s="103" t="s">
        <v>38</v>
      </c>
      <c r="AG167" s="97"/>
      <c r="AH167" s="97"/>
      <c r="AI167" s="72" t="s">
        <v>173</v>
      </c>
      <c r="AJ167" s="107" t="s">
        <v>249</v>
      </c>
      <c r="AK167" s="97"/>
      <c r="AL167" s="97"/>
      <c r="AM167" s="97"/>
      <c r="AN167" s="97"/>
      <c r="AO167" s="97"/>
      <c r="AP167" s="73">
        <v>6422361607</v>
      </c>
      <c r="AQ167" s="73">
        <v>6422361607</v>
      </c>
      <c r="AR167" s="74">
        <v>0</v>
      </c>
      <c r="AS167" s="115">
        <v>0</v>
      </c>
      <c r="AT167" s="97"/>
      <c r="AU167" s="117">
        <v>2779366896</v>
      </c>
      <c r="AV167" s="97"/>
      <c r="AW167" s="73">
        <v>3642994711</v>
      </c>
      <c r="AX167" s="73">
        <v>5840100</v>
      </c>
      <c r="AY167" s="73">
        <v>2773526796</v>
      </c>
      <c r="AZ167" s="73">
        <v>5840100</v>
      </c>
      <c r="BA167" s="74">
        <v>0</v>
      </c>
      <c r="BB167" s="73">
        <v>5840100</v>
      </c>
      <c r="BC167" s="74">
        <v>0</v>
      </c>
      <c r="BD167" s="74">
        <v>0</v>
      </c>
    </row>
    <row r="168" spans="1:56" x14ac:dyDescent="0.25">
      <c r="A168" s="103" t="s">
        <v>290</v>
      </c>
      <c r="B168" s="97"/>
      <c r="C168" s="103" t="s">
        <v>297</v>
      </c>
      <c r="D168" s="97"/>
      <c r="E168" s="103" t="s">
        <v>294</v>
      </c>
      <c r="F168" s="97"/>
      <c r="G168" s="103" t="s">
        <v>299</v>
      </c>
      <c r="H168" s="97"/>
      <c r="I168" s="103" t="s">
        <v>301</v>
      </c>
      <c r="J168" s="97"/>
      <c r="K168" s="97"/>
      <c r="L168" s="103"/>
      <c r="M168" s="97"/>
      <c r="N168" s="97"/>
      <c r="O168" s="103"/>
      <c r="P168" s="97"/>
      <c r="Q168" s="103"/>
      <c r="R168" s="97"/>
      <c r="S168" s="108" t="s">
        <v>198</v>
      </c>
      <c r="T168" s="97"/>
      <c r="U168" s="97"/>
      <c r="V168" s="97"/>
      <c r="W168" s="97"/>
      <c r="X168" s="97"/>
      <c r="Y168" s="97"/>
      <c r="Z168" s="97"/>
      <c r="AA168" s="103" t="s">
        <v>37</v>
      </c>
      <c r="AB168" s="97"/>
      <c r="AC168" s="97"/>
      <c r="AD168" s="97"/>
      <c r="AE168" s="97"/>
      <c r="AF168" s="103" t="s">
        <v>38</v>
      </c>
      <c r="AG168" s="97"/>
      <c r="AH168" s="97"/>
      <c r="AI168" s="72" t="s">
        <v>173</v>
      </c>
      <c r="AJ168" s="107" t="s">
        <v>249</v>
      </c>
      <c r="AK168" s="97"/>
      <c r="AL168" s="97"/>
      <c r="AM168" s="97"/>
      <c r="AN168" s="97"/>
      <c r="AO168" s="97"/>
      <c r="AP168" s="73">
        <v>6422361607</v>
      </c>
      <c r="AQ168" s="73">
        <v>6422361607</v>
      </c>
      <c r="AR168" s="74">
        <v>0</v>
      </c>
      <c r="AS168" s="115">
        <v>0</v>
      </c>
      <c r="AT168" s="97"/>
      <c r="AU168" s="117">
        <v>2779366896</v>
      </c>
      <c r="AV168" s="97"/>
      <c r="AW168" s="73">
        <v>3642994711</v>
      </c>
      <c r="AX168" s="73">
        <v>5840100</v>
      </c>
      <c r="AY168" s="73">
        <v>2773526796</v>
      </c>
      <c r="AZ168" s="73">
        <v>5840100</v>
      </c>
      <c r="BA168" s="74">
        <v>0</v>
      </c>
      <c r="BB168" s="73">
        <v>5840100</v>
      </c>
      <c r="BC168" s="74">
        <v>0</v>
      </c>
      <c r="BD168" s="74">
        <v>0</v>
      </c>
    </row>
    <row r="169" spans="1:56" x14ac:dyDescent="0.25">
      <c r="A169" s="103" t="s">
        <v>290</v>
      </c>
      <c r="B169" s="97"/>
      <c r="C169" s="103" t="s">
        <v>297</v>
      </c>
      <c r="D169" s="97"/>
      <c r="E169" s="103" t="s">
        <v>294</v>
      </c>
      <c r="F169" s="97"/>
      <c r="G169" s="103" t="s">
        <v>299</v>
      </c>
      <c r="H169" s="97"/>
      <c r="I169" s="103" t="s">
        <v>301</v>
      </c>
      <c r="J169" s="97"/>
      <c r="K169" s="97"/>
      <c r="L169" s="103" t="s">
        <v>315</v>
      </c>
      <c r="M169" s="97"/>
      <c r="N169" s="97"/>
      <c r="O169" s="103"/>
      <c r="P169" s="97"/>
      <c r="Q169" s="103"/>
      <c r="R169" s="97"/>
      <c r="S169" s="108" t="s">
        <v>316</v>
      </c>
      <c r="T169" s="97"/>
      <c r="U169" s="97"/>
      <c r="V169" s="97"/>
      <c r="W169" s="97"/>
      <c r="X169" s="97"/>
      <c r="Y169" s="97"/>
      <c r="Z169" s="97"/>
      <c r="AA169" s="103" t="s">
        <v>37</v>
      </c>
      <c r="AB169" s="97"/>
      <c r="AC169" s="97"/>
      <c r="AD169" s="97"/>
      <c r="AE169" s="97"/>
      <c r="AF169" s="103" t="s">
        <v>38</v>
      </c>
      <c r="AG169" s="97"/>
      <c r="AH169" s="97"/>
      <c r="AI169" s="72" t="s">
        <v>173</v>
      </c>
      <c r="AJ169" s="107" t="s">
        <v>249</v>
      </c>
      <c r="AK169" s="97"/>
      <c r="AL169" s="97"/>
      <c r="AM169" s="97"/>
      <c r="AN169" s="97"/>
      <c r="AO169" s="97"/>
      <c r="AP169" s="73">
        <v>6422361607</v>
      </c>
      <c r="AQ169" s="73">
        <v>6422361607</v>
      </c>
      <c r="AR169" s="74">
        <v>0</v>
      </c>
      <c r="AS169" s="115">
        <v>0</v>
      </c>
      <c r="AT169" s="97"/>
      <c r="AU169" s="117">
        <v>2779366896</v>
      </c>
      <c r="AV169" s="97"/>
      <c r="AW169" s="73">
        <v>3642994711</v>
      </c>
      <c r="AX169" s="73">
        <v>5840100</v>
      </c>
      <c r="AY169" s="73">
        <v>2773526796</v>
      </c>
      <c r="AZ169" s="73">
        <v>5840100</v>
      </c>
      <c r="BA169" s="74">
        <v>0</v>
      </c>
      <c r="BB169" s="73">
        <v>5840100</v>
      </c>
      <c r="BC169" s="74">
        <v>0</v>
      </c>
      <c r="BD169" s="74">
        <v>0</v>
      </c>
    </row>
    <row r="170" spans="1:56" x14ac:dyDescent="0.25">
      <c r="A170" s="104" t="s">
        <v>290</v>
      </c>
      <c r="B170" s="97"/>
      <c r="C170" s="104" t="s">
        <v>297</v>
      </c>
      <c r="D170" s="97"/>
      <c r="E170" s="104" t="s">
        <v>294</v>
      </c>
      <c r="F170" s="97"/>
      <c r="G170" s="104" t="s">
        <v>299</v>
      </c>
      <c r="H170" s="97"/>
      <c r="I170" s="104" t="s">
        <v>301</v>
      </c>
      <c r="J170" s="97"/>
      <c r="K170" s="97"/>
      <c r="L170" s="104" t="s">
        <v>315</v>
      </c>
      <c r="M170" s="97"/>
      <c r="N170" s="97"/>
      <c r="O170" s="104" t="s">
        <v>43</v>
      </c>
      <c r="P170" s="97"/>
      <c r="Q170" s="104"/>
      <c r="R170" s="97"/>
      <c r="S170" s="109" t="s">
        <v>212</v>
      </c>
      <c r="T170" s="97"/>
      <c r="U170" s="97"/>
      <c r="V170" s="97"/>
      <c r="W170" s="97"/>
      <c r="X170" s="97"/>
      <c r="Y170" s="97"/>
      <c r="Z170" s="97"/>
      <c r="AA170" s="104" t="s">
        <v>37</v>
      </c>
      <c r="AB170" s="97"/>
      <c r="AC170" s="97"/>
      <c r="AD170" s="97"/>
      <c r="AE170" s="97"/>
      <c r="AF170" s="104" t="s">
        <v>38</v>
      </c>
      <c r="AG170" s="97"/>
      <c r="AH170" s="97"/>
      <c r="AI170" s="75" t="s">
        <v>173</v>
      </c>
      <c r="AJ170" s="111" t="s">
        <v>249</v>
      </c>
      <c r="AK170" s="97"/>
      <c r="AL170" s="97"/>
      <c r="AM170" s="97"/>
      <c r="AN170" s="97"/>
      <c r="AO170" s="97"/>
      <c r="AP170" s="76">
        <v>6422361607</v>
      </c>
      <c r="AQ170" s="76">
        <v>6422361607</v>
      </c>
      <c r="AR170" s="77">
        <v>0</v>
      </c>
      <c r="AS170" s="116">
        <v>0</v>
      </c>
      <c r="AT170" s="97"/>
      <c r="AU170" s="118">
        <v>2779366896</v>
      </c>
      <c r="AV170" s="97"/>
      <c r="AW170" s="76">
        <v>3642994711</v>
      </c>
      <c r="AX170" s="76">
        <v>5840100</v>
      </c>
      <c r="AY170" s="76">
        <v>2773526796</v>
      </c>
      <c r="AZ170" s="76">
        <v>5840100</v>
      </c>
      <c r="BA170" s="77">
        <v>0</v>
      </c>
      <c r="BB170" s="76">
        <v>5840100</v>
      </c>
      <c r="BC170" s="77">
        <v>0</v>
      </c>
      <c r="BD170" s="77">
        <v>0</v>
      </c>
    </row>
    <row r="171" spans="1:56" x14ac:dyDescent="0.25">
      <c r="A171" s="61" t="s">
        <v>33</v>
      </c>
      <c r="B171" s="61" t="s">
        <v>33</v>
      </c>
      <c r="C171" s="61" t="s">
        <v>33</v>
      </c>
      <c r="D171" s="61" t="s">
        <v>33</v>
      </c>
      <c r="E171" s="61" t="s">
        <v>33</v>
      </c>
      <c r="F171" s="61" t="s">
        <v>33</v>
      </c>
      <c r="G171" s="61" t="s">
        <v>33</v>
      </c>
      <c r="H171" s="61" t="s">
        <v>33</v>
      </c>
      <c r="I171" s="61" t="s">
        <v>33</v>
      </c>
      <c r="J171" s="99" t="s">
        <v>33</v>
      </c>
      <c r="K171" s="97"/>
      <c r="L171" s="99" t="s">
        <v>33</v>
      </c>
      <c r="M171" s="97"/>
      <c r="N171" s="61" t="s">
        <v>33</v>
      </c>
      <c r="O171" s="61" t="s">
        <v>33</v>
      </c>
      <c r="P171" s="61" t="s">
        <v>33</v>
      </c>
      <c r="Q171" s="61" t="s">
        <v>33</v>
      </c>
      <c r="R171" s="61" t="s">
        <v>33</v>
      </c>
      <c r="S171" s="61" t="s">
        <v>33</v>
      </c>
      <c r="T171" s="61" t="s">
        <v>33</v>
      </c>
      <c r="U171" s="61" t="s">
        <v>33</v>
      </c>
      <c r="V171" s="61" t="s">
        <v>33</v>
      </c>
      <c r="W171" s="61" t="s">
        <v>33</v>
      </c>
      <c r="X171" s="61" t="s">
        <v>33</v>
      </c>
      <c r="Y171" s="61" t="s">
        <v>33</v>
      </c>
      <c r="Z171" s="61" t="s">
        <v>33</v>
      </c>
      <c r="AA171" s="99" t="s">
        <v>33</v>
      </c>
      <c r="AB171" s="97"/>
      <c r="AC171" s="99" t="s">
        <v>33</v>
      </c>
      <c r="AD171" s="97"/>
      <c r="AE171" s="61" t="s">
        <v>33</v>
      </c>
      <c r="AF171" s="61" t="s">
        <v>33</v>
      </c>
      <c r="AG171" s="61" t="s">
        <v>33</v>
      </c>
      <c r="AH171" s="61" t="s">
        <v>33</v>
      </c>
      <c r="AI171" s="61" t="s">
        <v>33</v>
      </c>
      <c r="AJ171" s="61" t="s">
        <v>33</v>
      </c>
      <c r="AK171" s="61" t="s">
        <v>33</v>
      </c>
      <c r="AL171" s="61" t="s">
        <v>33</v>
      </c>
      <c r="AM171" s="99" t="s">
        <v>33</v>
      </c>
      <c r="AN171" s="97"/>
      <c r="AO171" s="97"/>
      <c r="AP171" s="61" t="s">
        <v>33</v>
      </c>
      <c r="AQ171" s="61" t="s">
        <v>33</v>
      </c>
      <c r="AR171" s="61" t="s">
        <v>33</v>
      </c>
      <c r="AS171" s="99" t="s">
        <v>33</v>
      </c>
      <c r="AT171" s="97"/>
      <c r="AU171" s="99" t="s">
        <v>33</v>
      </c>
      <c r="AV171" s="97"/>
      <c r="AW171" s="61" t="s">
        <v>33</v>
      </c>
      <c r="AX171" s="61" t="s">
        <v>33</v>
      </c>
      <c r="AY171" s="61" t="s">
        <v>33</v>
      </c>
      <c r="AZ171" s="61" t="s">
        <v>33</v>
      </c>
      <c r="BA171" s="61" t="s">
        <v>33</v>
      </c>
      <c r="BB171" s="61" t="s">
        <v>33</v>
      </c>
      <c r="BC171" s="61" t="s">
        <v>33</v>
      </c>
      <c r="BD171" s="61" t="s">
        <v>33</v>
      </c>
    </row>
    <row r="172" spans="1:56" x14ac:dyDescent="0.25">
      <c r="A172" s="105" t="s">
        <v>226</v>
      </c>
      <c r="B172" s="95"/>
      <c r="C172" s="95"/>
      <c r="D172" s="95"/>
      <c r="E172" s="95"/>
      <c r="F172" s="95"/>
      <c r="G172" s="94"/>
      <c r="H172" s="106" t="s">
        <v>317</v>
      </c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4"/>
      <c r="AP172" s="61" t="s">
        <v>33</v>
      </c>
      <c r="AQ172" s="61" t="s">
        <v>33</v>
      </c>
      <c r="AR172" s="61" t="s">
        <v>33</v>
      </c>
      <c r="AS172" s="99" t="s">
        <v>33</v>
      </c>
      <c r="AT172" s="97"/>
      <c r="AU172" s="99" t="s">
        <v>33</v>
      </c>
      <c r="AV172" s="97"/>
      <c r="AW172" s="61" t="s">
        <v>33</v>
      </c>
      <c r="AX172" s="61" t="s">
        <v>33</v>
      </c>
      <c r="AY172" s="61" t="s">
        <v>33</v>
      </c>
      <c r="AZ172" s="61" t="s">
        <v>33</v>
      </c>
      <c r="BA172" s="61" t="s">
        <v>33</v>
      </c>
      <c r="BB172" s="61" t="s">
        <v>33</v>
      </c>
      <c r="BC172" s="61" t="s">
        <v>33</v>
      </c>
      <c r="BD172" s="61" t="s">
        <v>33</v>
      </c>
    </row>
    <row r="173" spans="1:56" ht="45" x14ac:dyDescent="0.25">
      <c r="A173" s="110" t="s">
        <v>228</v>
      </c>
      <c r="B173" s="94"/>
      <c r="C173" s="119" t="s">
        <v>229</v>
      </c>
      <c r="D173" s="94"/>
      <c r="E173" s="110" t="s">
        <v>230</v>
      </c>
      <c r="F173" s="94"/>
      <c r="G173" s="110" t="s">
        <v>231</v>
      </c>
      <c r="H173" s="94"/>
      <c r="I173" s="110" t="s">
        <v>232</v>
      </c>
      <c r="J173" s="95"/>
      <c r="K173" s="94"/>
      <c r="L173" s="110" t="s">
        <v>233</v>
      </c>
      <c r="M173" s="95"/>
      <c r="N173" s="94"/>
      <c r="O173" s="110" t="s">
        <v>234</v>
      </c>
      <c r="P173" s="94"/>
      <c r="Q173" s="110" t="s">
        <v>235</v>
      </c>
      <c r="R173" s="94"/>
      <c r="S173" s="110" t="s">
        <v>236</v>
      </c>
      <c r="T173" s="95"/>
      <c r="U173" s="95"/>
      <c r="V173" s="95"/>
      <c r="W173" s="95"/>
      <c r="X173" s="95"/>
      <c r="Y173" s="95"/>
      <c r="Z173" s="94"/>
      <c r="AA173" s="110" t="s">
        <v>10</v>
      </c>
      <c r="AB173" s="95"/>
      <c r="AC173" s="95"/>
      <c r="AD173" s="95"/>
      <c r="AE173" s="94"/>
      <c r="AF173" s="110" t="s">
        <v>11</v>
      </c>
      <c r="AG173" s="95"/>
      <c r="AH173" s="94"/>
      <c r="AI173" s="71" t="s">
        <v>237</v>
      </c>
      <c r="AJ173" s="110" t="s">
        <v>9</v>
      </c>
      <c r="AK173" s="95"/>
      <c r="AL173" s="95"/>
      <c r="AM173" s="95"/>
      <c r="AN173" s="95"/>
      <c r="AO173" s="94"/>
      <c r="AP173" s="71" t="s">
        <v>446</v>
      </c>
      <c r="AQ173" s="71" t="s">
        <v>447</v>
      </c>
      <c r="AR173" s="71" t="s">
        <v>448</v>
      </c>
      <c r="AS173" s="110" t="s">
        <v>449</v>
      </c>
      <c r="AT173" s="94"/>
      <c r="AU173" s="110" t="s">
        <v>238</v>
      </c>
      <c r="AV173" s="94"/>
      <c r="AW173" s="71" t="s">
        <v>450</v>
      </c>
      <c r="AX173" s="71" t="s">
        <v>239</v>
      </c>
      <c r="AY173" s="71" t="s">
        <v>240</v>
      </c>
      <c r="AZ173" s="71" t="s">
        <v>241</v>
      </c>
      <c r="BA173" s="71" t="s">
        <v>242</v>
      </c>
      <c r="BB173" s="71" t="s">
        <v>243</v>
      </c>
      <c r="BC173" s="71" t="s">
        <v>244</v>
      </c>
      <c r="BD173" s="71" t="s">
        <v>245</v>
      </c>
    </row>
    <row r="174" spans="1:56" x14ac:dyDescent="0.25">
      <c r="A174" s="103" t="s">
        <v>290</v>
      </c>
      <c r="B174" s="97"/>
      <c r="C174" s="103"/>
      <c r="D174" s="97"/>
      <c r="E174" s="103"/>
      <c r="F174" s="97"/>
      <c r="G174" s="103"/>
      <c r="H174" s="97"/>
      <c r="I174" s="103"/>
      <c r="J174" s="97"/>
      <c r="K174" s="97"/>
      <c r="L174" s="103"/>
      <c r="M174" s="97"/>
      <c r="N174" s="97"/>
      <c r="O174" s="103"/>
      <c r="P174" s="97"/>
      <c r="Q174" s="103"/>
      <c r="R174" s="97"/>
      <c r="S174" s="108" t="s">
        <v>291</v>
      </c>
      <c r="T174" s="97"/>
      <c r="U174" s="97"/>
      <c r="V174" s="97"/>
      <c r="W174" s="97"/>
      <c r="X174" s="97"/>
      <c r="Y174" s="97"/>
      <c r="Z174" s="97"/>
      <c r="AA174" s="103" t="s">
        <v>37</v>
      </c>
      <c r="AB174" s="97"/>
      <c r="AC174" s="97"/>
      <c r="AD174" s="97"/>
      <c r="AE174" s="97"/>
      <c r="AF174" s="103" t="s">
        <v>38</v>
      </c>
      <c r="AG174" s="97"/>
      <c r="AH174" s="97"/>
      <c r="AI174" s="72" t="s">
        <v>173</v>
      </c>
      <c r="AJ174" s="107" t="s">
        <v>249</v>
      </c>
      <c r="AK174" s="97"/>
      <c r="AL174" s="97"/>
      <c r="AM174" s="97"/>
      <c r="AN174" s="97"/>
      <c r="AO174" s="97"/>
      <c r="AP174" s="73">
        <v>1883391559.7</v>
      </c>
      <c r="AQ174" s="73">
        <v>1883391559.7</v>
      </c>
      <c r="AR174" s="74">
        <v>0</v>
      </c>
      <c r="AS174" s="115">
        <v>0</v>
      </c>
      <c r="AT174" s="97"/>
      <c r="AU174" s="117">
        <v>1833084305</v>
      </c>
      <c r="AV174" s="97"/>
      <c r="AW174" s="73">
        <v>50307254.700000003</v>
      </c>
      <c r="AX174" s="73">
        <v>59720483</v>
      </c>
      <c r="AY174" s="73">
        <v>1773363822</v>
      </c>
      <c r="AZ174" s="73">
        <v>59720483</v>
      </c>
      <c r="BA174" s="74">
        <v>0</v>
      </c>
      <c r="BB174" s="73">
        <v>59720483</v>
      </c>
      <c r="BC174" s="74">
        <v>0</v>
      </c>
      <c r="BD174" s="74">
        <v>0</v>
      </c>
    </row>
    <row r="175" spans="1:56" x14ac:dyDescent="0.25">
      <c r="A175" s="103" t="s">
        <v>290</v>
      </c>
      <c r="B175" s="97"/>
      <c r="C175" s="103" t="s">
        <v>292</v>
      </c>
      <c r="D175" s="97"/>
      <c r="E175" s="103"/>
      <c r="F175" s="97"/>
      <c r="G175" s="103"/>
      <c r="H175" s="97"/>
      <c r="I175" s="103"/>
      <c r="J175" s="97"/>
      <c r="K175" s="97"/>
      <c r="L175" s="103"/>
      <c r="M175" s="97"/>
      <c r="N175" s="97"/>
      <c r="O175" s="103"/>
      <c r="P175" s="97"/>
      <c r="Q175" s="103"/>
      <c r="R175" s="97"/>
      <c r="S175" s="108" t="s">
        <v>293</v>
      </c>
      <c r="T175" s="97"/>
      <c r="U175" s="97"/>
      <c r="V175" s="97"/>
      <c r="W175" s="97"/>
      <c r="X175" s="97"/>
      <c r="Y175" s="97"/>
      <c r="Z175" s="97"/>
      <c r="AA175" s="103" t="s">
        <v>37</v>
      </c>
      <c r="AB175" s="97"/>
      <c r="AC175" s="97"/>
      <c r="AD175" s="97"/>
      <c r="AE175" s="97"/>
      <c r="AF175" s="103" t="s">
        <v>38</v>
      </c>
      <c r="AG175" s="97"/>
      <c r="AH175" s="97"/>
      <c r="AI175" s="72" t="s">
        <v>173</v>
      </c>
      <c r="AJ175" s="107" t="s">
        <v>249</v>
      </c>
      <c r="AK175" s="97"/>
      <c r="AL175" s="97"/>
      <c r="AM175" s="97"/>
      <c r="AN175" s="97"/>
      <c r="AO175" s="97"/>
      <c r="AP175" s="73">
        <v>1883391559.7</v>
      </c>
      <c r="AQ175" s="73">
        <v>1883391559.7</v>
      </c>
      <c r="AR175" s="74">
        <v>0</v>
      </c>
      <c r="AS175" s="115">
        <v>0</v>
      </c>
      <c r="AT175" s="97"/>
      <c r="AU175" s="117">
        <v>1833084305</v>
      </c>
      <c r="AV175" s="97"/>
      <c r="AW175" s="73">
        <v>50307254.700000003</v>
      </c>
      <c r="AX175" s="73">
        <v>59720483</v>
      </c>
      <c r="AY175" s="73">
        <v>1773363822</v>
      </c>
      <c r="AZ175" s="73">
        <v>59720483</v>
      </c>
      <c r="BA175" s="74">
        <v>0</v>
      </c>
      <c r="BB175" s="73">
        <v>59720483</v>
      </c>
      <c r="BC175" s="74">
        <v>0</v>
      </c>
      <c r="BD175" s="74">
        <v>0</v>
      </c>
    </row>
    <row r="176" spans="1:56" x14ac:dyDescent="0.25">
      <c r="A176" s="103" t="s">
        <v>290</v>
      </c>
      <c r="B176" s="97"/>
      <c r="C176" s="103" t="s">
        <v>292</v>
      </c>
      <c r="D176" s="97"/>
      <c r="E176" s="103" t="s">
        <v>294</v>
      </c>
      <c r="F176" s="97"/>
      <c r="G176" s="103"/>
      <c r="H176" s="97"/>
      <c r="I176" s="103"/>
      <c r="J176" s="97"/>
      <c r="K176" s="97"/>
      <c r="L176" s="103"/>
      <c r="M176" s="97"/>
      <c r="N176" s="97"/>
      <c r="O176" s="103"/>
      <c r="P176" s="97"/>
      <c r="Q176" s="103"/>
      <c r="R176" s="97"/>
      <c r="S176" s="108" t="s">
        <v>295</v>
      </c>
      <c r="T176" s="97"/>
      <c r="U176" s="97"/>
      <c r="V176" s="97"/>
      <c r="W176" s="97"/>
      <c r="X176" s="97"/>
      <c r="Y176" s="97"/>
      <c r="Z176" s="97"/>
      <c r="AA176" s="103" t="s">
        <v>37</v>
      </c>
      <c r="AB176" s="97"/>
      <c r="AC176" s="97"/>
      <c r="AD176" s="97"/>
      <c r="AE176" s="97"/>
      <c r="AF176" s="103" t="s">
        <v>38</v>
      </c>
      <c r="AG176" s="97"/>
      <c r="AH176" s="97"/>
      <c r="AI176" s="72" t="s">
        <v>173</v>
      </c>
      <c r="AJ176" s="107" t="s">
        <v>249</v>
      </c>
      <c r="AK176" s="97"/>
      <c r="AL176" s="97"/>
      <c r="AM176" s="97"/>
      <c r="AN176" s="97"/>
      <c r="AO176" s="97"/>
      <c r="AP176" s="73">
        <v>1883391559.7</v>
      </c>
      <c r="AQ176" s="73">
        <v>1883391559.7</v>
      </c>
      <c r="AR176" s="74">
        <v>0</v>
      </c>
      <c r="AS176" s="115">
        <v>0</v>
      </c>
      <c r="AT176" s="97"/>
      <c r="AU176" s="117">
        <v>1833084305</v>
      </c>
      <c r="AV176" s="97"/>
      <c r="AW176" s="73">
        <v>50307254.700000003</v>
      </c>
      <c r="AX176" s="73">
        <v>59720483</v>
      </c>
      <c r="AY176" s="73">
        <v>1773363822</v>
      </c>
      <c r="AZ176" s="73">
        <v>59720483</v>
      </c>
      <c r="BA176" s="74">
        <v>0</v>
      </c>
      <c r="BB176" s="73">
        <v>59720483</v>
      </c>
      <c r="BC176" s="74">
        <v>0</v>
      </c>
      <c r="BD176" s="74">
        <v>0</v>
      </c>
    </row>
    <row r="177" spans="1:56" x14ac:dyDescent="0.25">
      <c r="A177" s="103" t="s">
        <v>290</v>
      </c>
      <c r="B177" s="97"/>
      <c r="C177" s="103" t="s">
        <v>292</v>
      </c>
      <c r="D177" s="97"/>
      <c r="E177" s="103" t="s">
        <v>294</v>
      </c>
      <c r="F177" s="97"/>
      <c r="G177" s="103" t="s">
        <v>321</v>
      </c>
      <c r="H177" s="97"/>
      <c r="I177" s="103"/>
      <c r="J177" s="97"/>
      <c r="K177" s="97"/>
      <c r="L177" s="103"/>
      <c r="M177" s="97"/>
      <c r="N177" s="97"/>
      <c r="O177" s="103"/>
      <c r="P177" s="97"/>
      <c r="Q177" s="103"/>
      <c r="R177" s="97"/>
      <c r="S177" s="108" t="s">
        <v>322</v>
      </c>
      <c r="T177" s="97"/>
      <c r="U177" s="97"/>
      <c r="V177" s="97"/>
      <c r="W177" s="97"/>
      <c r="X177" s="97"/>
      <c r="Y177" s="97"/>
      <c r="Z177" s="97"/>
      <c r="AA177" s="103" t="s">
        <v>37</v>
      </c>
      <c r="AB177" s="97"/>
      <c r="AC177" s="97"/>
      <c r="AD177" s="97"/>
      <c r="AE177" s="97"/>
      <c r="AF177" s="103" t="s">
        <v>38</v>
      </c>
      <c r="AG177" s="97"/>
      <c r="AH177" s="97"/>
      <c r="AI177" s="72" t="s">
        <v>173</v>
      </c>
      <c r="AJ177" s="107" t="s">
        <v>249</v>
      </c>
      <c r="AK177" s="97"/>
      <c r="AL177" s="97"/>
      <c r="AM177" s="97"/>
      <c r="AN177" s="97"/>
      <c r="AO177" s="97"/>
      <c r="AP177" s="73">
        <v>1883391559.7</v>
      </c>
      <c r="AQ177" s="73">
        <v>1883391559.7</v>
      </c>
      <c r="AR177" s="74">
        <v>0</v>
      </c>
      <c r="AS177" s="115">
        <v>0</v>
      </c>
      <c r="AT177" s="97"/>
      <c r="AU177" s="117">
        <v>1833084305</v>
      </c>
      <c r="AV177" s="97"/>
      <c r="AW177" s="73">
        <v>50307254.700000003</v>
      </c>
      <c r="AX177" s="73">
        <v>59720483</v>
      </c>
      <c r="AY177" s="73">
        <v>1773363822</v>
      </c>
      <c r="AZ177" s="73">
        <v>59720483</v>
      </c>
      <c r="BA177" s="74">
        <v>0</v>
      </c>
      <c r="BB177" s="73">
        <v>59720483</v>
      </c>
      <c r="BC177" s="74">
        <v>0</v>
      </c>
      <c r="BD177" s="74">
        <v>0</v>
      </c>
    </row>
    <row r="178" spans="1:56" x14ac:dyDescent="0.25">
      <c r="A178" s="103" t="s">
        <v>290</v>
      </c>
      <c r="B178" s="97"/>
      <c r="C178" s="103" t="s">
        <v>292</v>
      </c>
      <c r="D178" s="97"/>
      <c r="E178" s="103" t="s">
        <v>294</v>
      </c>
      <c r="F178" s="97"/>
      <c r="G178" s="103" t="s">
        <v>321</v>
      </c>
      <c r="H178" s="97"/>
      <c r="I178" s="103" t="s">
        <v>296</v>
      </c>
      <c r="J178" s="97"/>
      <c r="K178" s="97"/>
      <c r="L178" s="103"/>
      <c r="M178" s="97"/>
      <c r="N178" s="97"/>
      <c r="O178" s="103"/>
      <c r="P178" s="97"/>
      <c r="Q178" s="103"/>
      <c r="R178" s="97"/>
      <c r="S178" s="108" t="s">
        <v>176</v>
      </c>
      <c r="T178" s="97"/>
      <c r="U178" s="97"/>
      <c r="V178" s="97"/>
      <c r="W178" s="97"/>
      <c r="X178" s="97"/>
      <c r="Y178" s="97"/>
      <c r="Z178" s="97"/>
      <c r="AA178" s="103" t="s">
        <v>37</v>
      </c>
      <c r="AB178" s="97"/>
      <c r="AC178" s="97"/>
      <c r="AD178" s="97"/>
      <c r="AE178" s="97"/>
      <c r="AF178" s="103" t="s">
        <v>38</v>
      </c>
      <c r="AG178" s="97"/>
      <c r="AH178" s="97"/>
      <c r="AI178" s="72" t="s">
        <v>173</v>
      </c>
      <c r="AJ178" s="107" t="s">
        <v>249</v>
      </c>
      <c r="AK178" s="97"/>
      <c r="AL178" s="97"/>
      <c r="AM178" s="97"/>
      <c r="AN178" s="97"/>
      <c r="AO178" s="97"/>
      <c r="AP178" s="73">
        <v>1883391559.7</v>
      </c>
      <c r="AQ178" s="73">
        <v>1883391559.7</v>
      </c>
      <c r="AR178" s="74">
        <v>0</v>
      </c>
      <c r="AS178" s="115">
        <v>0</v>
      </c>
      <c r="AT178" s="97"/>
      <c r="AU178" s="117">
        <v>1833084305</v>
      </c>
      <c r="AV178" s="97"/>
      <c r="AW178" s="73">
        <v>50307254.700000003</v>
      </c>
      <c r="AX178" s="73">
        <v>59720483</v>
      </c>
      <c r="AY178" s="73">
        <v>1773363822</v>
      </c>
      <c r="AZ178" s="73">
        <v>59720483</v>
      </c>
      <c r="BA178" s="74">
        <v>0</v>
      </c>
      <c r="BB178" s="73">
        <v>59720483</v>
      </c>
      <c r="BC178" s="74">
        <v>0</v>
      </c>
      <c r="BD178" s="74">
        <v>0</v>
      </c>
    </row>
    <row r="179" spans="1:56" x14ac:dyDescent="0.25">
      <c r="A179" s="103" t="s">
        <v>290</v>
      </c>
      <c r="B179" s="97"/>
      <c r="C179" s="103" t="s">
        <v>292</v>
      </c>
      <c r="D179" s="97"/>
      <c r="E179" s="103" t="s">
        <v>294</v>
      </c>
      <c r="F179" s="97"/>
      <c r="G179" s="103" t="s">
        <v>321</v>
      </c>
      <c r="H179" s="97"/>
      <c r="I179" s="103" t="s">
        <v>296</v>
      </c>
      <c r="J179" s="97"/>
      <c r="K179" s="97"/>
      <c r="L179" s="103" t="s">
        <v>319</v>
      </c>
      <c r="M179" s="97"/>
      <c r="N179" s="97"/>
      <c r="O179" s="103"/>
      <c r="P179" s="97"/>
      <c r="Q179" s="103"/>
      <c r="R179" s="97"/>
      <c r="S179" s="108" t="s">
        <v>320</v>
      </c>
      <c r="T179" s="97"/>
      <c r="U179" s="97"/>
      <c r="V179" s="97"/>
      <c r="W179" s="97"/>
      <c r="X179" s="97"/>
      <c r="Y179" s="97"/>
      <c r="Z179" s="97"/>
      <c r="AA179" s="103" t="s">
        <v>37</v>
      </c>
      <c r="AB179" s="97"/>
      <c r="AC179" s="97"/>
      <c r="AD179" s="97"/>
      <c r="AE179" s="97"/>
      <c r="AF179" s="103" t="s">
        <v>38</v>
      </c>
      <c r="AG179" s="97"/>
      <c r="AH179" s="97"/>
      <c r="AI179" s="72" t="s">
        <v>173</v>
      </c>
      <c r="AJ179" s="107" t="s">
        <v>249</v>
      </c>
      <c r="AK179" s="97"/>
      <c r="AL179" s="97"/>
      <c r="AM179" s="97"/>
      <c r="AN179" s="97"/>
      <c r="AO179" s="97"/>
      <c r="AP179" s="73">
        <v>1883391559.7</v>
      </c>
      <c r="AQ179" s="73">
        <v>1883391559.7</v>
      </c>
      <c r="AR179" s="74">
        <v>0</v>
      </c>
      <c r="AS179" s="115">
        <v>0</v>
      </c>
      <c r="AT179" s="97"/>
      <c r="AU179" s="117">
        <v>1833084305</v>
      </c>
      <c r="AV179" s="97"/>
      <c r="AW179" s="73">
        <v>50307254.700000003</v>
      </c>
      <c r="AX179" s="73">
        <v>59720483</v>
      </c>
      <c r="AY179" s="73">
        <v>1773363822</v>
      </c>
      <c r="AZ179" s="73">
        <v>59720483</v>
      </c>
      <c r="BA179" s="74">
        <v>0</v>
      </c>
      <c r="BB179" s="73">
        <v>59720483</v>
      </c>
      <c r="BC179" s="74">
        <v>0</v>
      </c>
      <c r="BD179" s="74">
        <v>0</v>
      </c>
    </row>
    <row r="180" spans="1:56" x14ac:dyDescent="0.25">
      <c r="A180" s="104" t="s">
        <v>290</v>
      </c>
      <c r="B180" s="97"/>
      <c r="C180" s="104" t="s">
        <v>292</v>
      </c>
      <c r="D180" s="97"/>
      <c r="E180" s="104" t="s">
        <v>294</v>
      </c>
      <c r="F180" s="97"/>
      <c r="G180" s="104" t="s">
        <v>321</v>
      </c>
      <c r="H180" s="97"/>
      <c r="I180" s="104" t="s">
        <v>296</v>
      </c>
      <c r="J180" s="97"/>
      <c r="K180" s="97"/>
      <c r="L180" s="104" t="s">
        <v>319</v>
      </c>
      <c r="M180" s="97"/>
      <c r="N180" s="97"/>
      <c r="O180" s="104" t="s">
        <v>43</v>
      </c>
      <c r="P180" s="97"/>
      <c r="Q180" s="104"/>
      <c r="R180" s="97"/>
      <c r="S180" s="109" t="s">
        <v>188</v>
      </c>
      <c r="T180" s="97"/>
      <c r="U180" s="97"/>
      <c r="V180" s="97"/>
      <c r="W180" s="97"/>
      <c r="X180" s="97"/>
      <c r="Y180" s="97"/>
      <c r="Z180" s="97"/>
      <c r="AA180" s="104" t="s">
        <v>37</v>
      </c>
      <c r="AB180" s="97"/>
      <c r="AC180" s="97"/>
      <c r="AD180" s="97"/>
      <c r="AE180" s="97"/>
      <c r="AF180" s="104" t="s">
        <v>38</v>
      </c>
      <c r="AG180" s="97"/>
      <c r="AH180" s="97"/>
      <c r="AI180" s="75" t="s">
        <v>173</v>
      </c>
      <c r="AJ180" s="111" t="s">
        <v>249</v>
      </c>
      <c r="AK180" s="97"/>
      <c r="AL180" s="97"/>
      <c r="AM180" s="97"/>
      <c r="AN180" s="97"/>
      <c r="AO180" s="97"/>
      <c r="AP180" s="76">
        <v>1883391559.7</v>
      </c>
      <c r="AQ180" s="76">
        <v>1883391559.7</v>
      </c>
      <c r="AR180" s="77">
        <v>0</v>
      </c>
      <c r="AS180" s="116">
        <v>0</v>
      </c>
      <c r="AT180" s="97"/>
      <c r="AU180" s="118">
        <v>1833084305</v>
      </c>
      <c r="AV180" s="97"/>
      <c r="AW180" s="76">
        <v>50307254.700000003</v>
      </c>
      <c r="AX180" s="76">
        <v>59720483</v>
      </c>
      <c r="AY180" s="76">
        <v>1773363822</v>
      </c>
      <c r="AZ180" s="76">
        <v>59720483</v>
      </c>
      <c r="BA180" s="77">
        <v>0</v>
      </c>
      <c r="BB180" s="76">
        <v>59720483</v>
      </c>
      <c r="BC180" s="77">
        <v>0</v>
      </c>
      <c r="BD180" s="77">
        <v>0</v>
      </c>
    </row>
    <row r="181" spans="1:56" x14ac:dyDescent="0.25">
      <c r="A181" s="61" t="s">
        <v>33</v>
      </c>
      <c r="B181" s="61" t="s">
        <v>33</v>
      </c>
      <c r="C181" s="61" t="s">
        <v>33</v>
      </c>
      <c r="D181" s="61" t="s">
        <v>33</v>
      </c>
      <c r="E181" s="61" t="s">
        <v>33</v>
      </c>
      <c r="F181" s="61" t="s">
        <v>33</v>
      </c>
      <c r="G181" s="61" t="s">
        <v>33</v>
      </c>
      <c r="H181" s="61" t="s">
        <v>33</v>
      </c>
      <c r="I181" s="61" t="s">
        <v>33</v>
      </c>
      <c r="J181" s="99" t="s">
        <v>33</v>
      </c>
      <c r="K181" s="97"/>
      <c r="L181" s="99" t="s">
        <v>33</v>
      </c>
      <c r="M181" s="97"/>
      <c r="N181" s="61" t="s">
        <v>33</v>
      </c>
      <c r="O181" s="61" t="s">
        <v>33</v>
      </c>
      <c r="P181" s="61" t="s">
        <v>33</v>
      </c>
      <c r="Q181" s="61" t="s">
        <v>33</v>
      </c>
      <c r="R181" s="61" t="s">
        <v>33</v>
      </c>
      <c r="S181" s="61" t="s">
        <v>33</v>
      </c>
      <c r="T181" s="61" t="s">
        <v>33</v>
      </c>
      <c r="U181" s="61" t="s">
        <v>33</v>
      </c>
      <c r="V181" s="61" t="s">
        <v>33</v>
      </c>
      <c r="W181" s="61" t="s">
        <v>33</v>
      </c>
      <c r="X181" s="61" t="s">
        <v>33</v>
      </c>
      <c r="Y181" s="61" t="s">
        <v>33</v>
      </c>
      <c r="Z181" s="61" t="s">
        <v>33</v>
      </c>
      <c r="AA181" s="99" t="s">
        <v>33</v>
      </c>
      <c r="AB181" s="97"/>
      <c r="AC181" s="99" t="s">
        <v>33</v>
      </c>
      <c r="AD181" s="97"/>
      <c r="AE181" s="61" t="s">
        <v>33</v>
      </c>
      <c r="AF181" s="61" t="s">
        <v>33</v>
      </c>
      <c r="AG181" s="61" t="s">
        <v>33</v>
      </c>
      <c r="AH181" s="61" t="s">
        <v>33</v>
      </c>
      <c r="AI181" s="61" t="s">
        <v>33</v>
      </c>
      <c r="AJ181" s="61" t="s">
        <v>33</v>
      </c>
      <c r="AK181" s="61" t="s">
        <v>33</v>
      </c>
      <c r="AL181" s="61" t="s">
        <v>33</v>
      </c>
      <c r="AM181" s="99" t="s">
        <v>33</v>
      </c>
      <c r="AN181" s="97"/>
      <c r="AO181" s="97"/>
      <c r="AP181" s="61" t="s">
        <v>33</v>
      </c>
      <c r="AQ181" s="61" t="s">
        <v>33</v>
      </c>
      <c r="AR181" s="61" t="s">
        <v>33</v>
      </c>
      <c r="AS181" s="99" t="s">
        <v>33</v>
      </c>
      <c r="AT181" s="97"/>
      <c r="AU181" s="99" t="s">
        <v>33</v>
      </c>
      <c r="AV181" s="97"/>
      <c r="AW181" s="61" t="s">
        <v>33</v>
      </c>
      <c r="AX181" s="61" t="s">
        <v>33</v>
      </c>
      <c r="AY181" s="61" t="s">
        <v>33</v>
      </c>
      <c r="AZ181" s="61" t="s">
        <v>33</v>
      </c>
      <c r="BA181" s="61" t="s">
        <v>33</v>
      </c>
      <c r="BB181" s="61" t="s">
        <v>33</v>
      </c>
      <c r="BC181" s="61" t="s">
        <v>33</v>
      </c>
      <c r="BD181" s="61" t="s">
        <v>33</v>
      </c>
    </row>
    <row r="182" spans="1:56" x14ac:dyDescent="0.25">
      <c r="A182" s="105" t="s">
        <v>226</v>
      </c>
      <c r="B182" s="95"/>
      <c r="C182" s="95"/>
      <c r="D182" s="95"/>
      <c r="E182" s="95"/>
      <c r="F182" s="95"/>
      <c r="G182" s="94"/>
      <c r="H182" s="106" t="s">
        <v>323</v>
      </c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4"/>
      <c r="AP182" s="61" t="s">
        <v>33</v>
      </c>
      <c r="AQ182" s="61" t="s">
        <v>33</v>
      </c>
      <c r="AR182" s="61" t="s">
        <v>33</v>
      </c>
      <c r="AS182" s="99" t="s">
        <v>33</v>
      </c>
      <c r="AT182" s="97"/>
      <c r="AU182" s="99" t="s">
        <v>33</v>
      </c>
      <c r="AV182" s="97"/>
      <c r="AW182" s="61" t="s">
        <v>33</v>
      </c>
      <c r="AX182" s="61" t="s">
        <v>33</v>
      </c>
      <c r="AY182" s="61" t="s">
        <v>33</v>
      </c>
      <c r="AZ182" s="61" t="s">
        <v>33</v>
      </c>
      <c r="BA182" s="61" t="s">
        <v>33</v>
      </c>
      <c r="BB182" s="61" t="s">
        <v>33</v>
      </c>
      <c r="BC182" s="61" t="s">
        <v>33</v>
      </c>
      <c r="BD182" s="61" t="s">
        <v>33</v>
      </c>
    </row>
    <row r="183" spans="1:56" ht="45" x14ac:dyDescent="0.25">
      <c r="A183" s="110" t="s">
        <v>228</v>
      </c>
      <c r="B183" s="94"/>
      <c r="C183" s="119" t="s">
        <v>229</v>
      </c>
      <c r="D183" s="94"/>
      <c r="E183" s="110" t="s">
        <v>230</v>
      </c>
      <c r="F183" s="94"/>
      <c r="G183" s="110" t="s">
        <v>231</v>
      </c>
      <c r="H183" s="94"/>
      <c r="I183" s="110" t="s">
        <v>232</v>
      </c>
      <c r="J183" s="95"/>
      <c r="K183" s="94"/>
      <c r="L183" s="110" t="s">
        <v>233</v>
      </c>
      <c r="M183" s="95"/>
      <c r="N183" s="94"/>
      <c r="O183" s="110" t="s">
        <v>234</v>
      </c>
      <c r="P183" s="94"/>
      <c r="Q183" s="110" t="s">
        <v>235</v>
      </c>
      <c r="R183" s="94"/>
      <c r="S183" s="110" t="s">
        <v>236</v>
      </c>
      <c r="T183" s="95"/>
      <c r="U183" s="95"/>
      <c r="V183" s="95"/>
      <c r="W183" s="95"/>
      <c r="X183" s="95"/>
      <c r="Y183" s="95"/>
      <c r="Z183" s="94"/>
      <c r="AA183" s="110" t="s">
        <v>10</v>
      </c>
      <c r="AB183" s="95"/>
      <c r="AC183" s="95"/>
      <c r="AD183" s="95"/>
      <c r="AE183" s="94"/>
      <c r="AF183" s="110" t="s">
        <v>11</v>
      </c>
      <c r="AG183" s="95"/>
      <c r="AH183" s="94"/>
      <c r="AI183" s="71" t="s">
        <v>237</v>
      </c>
      <c r="AJ183" s="110" t="s">
        <v>9</v>
      </c>
      <c r="AK183" s="95"/>
      <c r="AL183" s="95"/>
      <c r="AM183" s="95"/>
      <c r="AN183" s="95"/>
      <c r="AO183" s="94"/>
      <c r="AP183" s="71" t="s">
        <v>446</v>
      </c>
      <c r="AQ183" s="71" t="s">
        <v>447</v>
      </c>
      <c r="AR183" s="71" t="s">
        <v>448</v>
      </c>
      <c r="AS183" s="110" t="s">
        <v>449</v>
      </c>
      <c r="AT183" s="94"/>
      <c r="AU183" s="110" t="s">
        <v>238</v>
      </c>
      <c r="AV183" s="94"/>
      <c r="AW183" s="71" t="s">
        <v>450</v>
      </c>
      <c r="AX183" s="71" t="s">
        <v>239</v>
      </c>
      <c r="AY183" s="71" t="s">
        <v>240</v>
      </c>
      <c r="AZ183" s="71" t="s">
        <v>241</v>
      </c>
      <c r="BA183" s="71" t="s">
        <v>242</v>
      </c>
      <c r="BB183" s="71" t="s">
        <v>243</v>
      </c>
      <c r="BC183" s="71" t="s">
        <v>244</v>
      </c>
      <c r="BD183" s="71" t="s">
        <v>245</v>
      </c>
    </row>
    <row r="184" spans="1:56" x14ac:dyDescent="0.25">
      <c r="A184" s="103" t="s">
        <v>290</v>
      </c>
      <c r="B184" s="97"/>
      <c r="C184" s="103"/>
      <c r="D184" s="97"/>
      <c r="E184" s="103"/>
      <c r="F184" s="97"/>
      <c r="G184" s="103"/>
      <c r="H184" s="97"/>
      <c r="I184" s="103"/>
      <c r="J184" s="97"/>
      <c r="K184" s="97"/>
      <c r="L184" s="103"/>
      <c r="M184" s="97"/>
      <c r="N184" s="97"/>
      <c r="O184" s="103"/>
      <c r="P184" s="97"/>
      <c r="Q184" s="103"/>
      <c r="R184" s="97"/>
      <c r="S184" s="108" t="s">
        <v>291</v>
      </c>
      <c r="T184" s="97"/>
      <c r="U184" s="97"/>
      <c r="V184" s="97"/>
      <c r="W184" s="97"/>
      <c r="X184" s="97"/>
      <c r="Y184" s="97"/>
      <c r="Z184" s="97"/>
      <c r="AA184" s="103" t="s">
        <v>37</v>
      </c>
      <c r="AB184" s="97"/>
      <c r="AC184" s="97"/>
      <c r="AD184" s="97"/>
      <c r="AE184" s="97"/>
      <c r="AF184" s="103" t="s">
        <v>38</v>
      </c>
      <c r="AG184" s="97"/>
      <c r="AH184" s="97"/>
      <c r="AI184" s="72" t="s">
        <v>173</v>
      </c>
      <c r="AJ184" s="107" t="s">
        <v>249</v>
      </c>
      <c r="AK184" s="97"/>
      <c r="AL184" s="97"/>
      <c r="AM184" s="97"/>
      <c r="AN184" s="97"/>
      <c r="AO184" s="97"/>
      <c r="AP184" s="73">
        <v>21373983556</v>
      </c>
      <c r="AQ184" s="73">
        <v>21373983556</v>
      </c>
      <c r="AR184" s="74">
        <v>0</v>
      </c>
      <c r="AS184" s="115">
        <v>0</v>
      </c>
      <c r="AT184" s="97"/>
      <c r="AU184" s="117">
        <v>6808745127</v>
      </c>
      <c r="AV184" s="97"/>
      <c r="AW184" s="73">
        <v>14565238429</v>
      </c>
      <c r="AX184" s="73">
        <v>242750284</v>
      </c>
      <c r="AY184" s="73">
        <v>6565994843</v>
      </c>
      <c r="AZ184" s="73">
        <v>242750284</v>
      </c>
      <c r="BA184" s="74">
        <v>0</v>
      </c>
      <c r="BB184" s="73">
        <v>242750284</v>
      </c>
      <c r="BC184" s="74">
        <v>0</v>
      </c>
      <c r="BD184" s="73">
        <v>6396448</v>
      </c>
    </row>
    <row r="185" spans="1:56" x14ac:dyDescent="0.25">
      <c r="A185" s="103" t="s">
        <v>290</v>
      </c>
      <c r="B185" s="97"/>
      <c r="C185" s="103"/>
      <c r="D185" s="97"/>
      <c r="E185" s="103"/>
      <c r="F185" s="97"/>
      <c r="G185" s="103"/>
      <c r="H185" s="97"/>
      <c r="I185" s="103"/>
      <c r="J185" s="97"/>
      <c r="K185" s="97"/>
      <c r="L185" s="103"/>
      <c r="M185" s="97"/>
      <c r="N185" s="97"/>
      <c r="O185" s="103"/>
      <c r="P185" s="97"/>
      <c r="Q185" s="103"/>
      <c r="R185" s="97"/>
      <c r="S185" s="108" t="s">
        <v>291</v>
      </c>
      <c r="T185" s="97"/>
      <c r="U185" s="97"/>
      <c r="V185" s="97"/>
      <c r="W185" s="97"/>
      <c r="X185" s="97"/>
      <c r="Y185" s="97"/>
      <c r="Z185" s="97"/>
      <c r="AA185" s="103" t="s">
        <v>149</v>
      </c>
      <c r="AB185" s="97"/>
      <c r="AC185" s="97"/>
      <c r="AD185" s="97"/>
      <c r="AE185" s="97"/>
      <c r="AF185" s="103" t="s">
        <v>38</v>
      </c>
      <c r="AG185" s="97"/>
      <c r="AH185" s="97"/>
      <c r="AI185" s="72" t="s">
        <v>194</v>
      </c>
      <c r="AJ185" s="107" t="s">
        <v>324</v>
      </c>
      <c r="AK185" s="97"/>
      <c r="AL185" s="97"/>
      <c r="AM185" s="97"/>
      <c r="AN185" s="97"/>
      <c r="AO185" s="97"/>
      <c r="AP185" s="73">
        <v>340000000</v>
      </c>
      <c r="AQ185" s="74">
        <v>0</v>
      </c>
      <c r="AR185" s="73">
        <v>340000000</v>
      </c>
      <c r="AS185" s="115">
        <v>0</v>
      </c>
      <c r="AT185" s="97"/>
      <c r="AU185" s="115">
        <v>0</v>
      </c>
      <c r="AV185" s="97"/>
      <c r="AW185" s="74">
        <v>0</v>
      </c>
      <c r="AX185" s="74">
        <v>0</v>
      </c>
      <c r="AY185" s="74">
        <v>0</v>
      </c>
      <c r="AZ185" s="74">
        <v>0</v>
      </c>
      <c r="BA185" s="74">
        <v>0</v>
      </c>
      <c r="BB185" s="74">
        <v>0</v>
      </c>
      <c r="BC185" s="74">
        <v>0</v>
      </c>
      <c r="BD185" s="74">
        <v>0</v>
      </c>
    </row>
    <row r="186" spans="1:56" x14ac:dyDescent="0.25">
      <c r="A186" s="103" t="s">
        <v>290</v>
      </c>
      <c r="B186" s="97"/>
      <c r="C186" s="103" t="s">
        <v>292</v>
      </c>
      <c r="D186" s="97"/>
      <c r="E186" s="103"/>
      <c r="F186" s="97"/>
      <c r="G186" s="103"/>
      <c r="H186" s="97"/>
      <c r="I186" s="103"/>
      <c r="J186" s="97"/>
      <c r="K186" s="97"/>
      <c r="L186" s="103"/>
      <c r="M186" s="97"/>
      <c r="N186" s="97"/>
      <c r="O186" s="103"/>
      <c r="P186" s="97"/>
      <c r="Q186" s="103"/>
      <c r="R186" s="97"/>
      <c r="S186" s="108" t="s">
        <v>293</v>
      </c>
      <c r="T186" s="97"/>
      <c r="U186" s="97"/>
      <c r="V186" s="97"/>
      <c r="W186" s="97"/>
      <c r="X186" s="97"/>
      <c r="Y186" s="97"/>
      <c r="Z186" s="97"/>
      <c r="AA186" s="103" t="s">
        <v>37</v>
      </c>
      <c r="AB186" s="97"/>
      <c r="AC186" s="97"/>
      <c r="AD186" s="97"/>
      <c r="AE186" s="97"/>
      <c r="AF186" s="103" t="s">
        <v>38</v>
      </c>
      <c r="AG186" s="97"/>
      <c r="AH186" s="97"/>
      <c r="AI186" s="72" t="s">
        <v>173</v>
      </c>
      <c r="AJ186" s="107" t="s">
        <v>249</v>
      </c>
      <c r="AK186" s="97"/>
      <c r="AL186" s="97"/>
      <c r="AM186" s="97"/>
      <c r="AN186" s="97"/>
      <c r="AO186" s="97"/>
      <c r="AP186" s="73">
        <v>21373983556</v>
      </c>
      <c r="AQ186" s="73">
        <v>21373983556</v>
      </c>
      <c r="AR186" s="74">
        <v>0</v>
      </c>
      <c r="AS186" s="115">
        <v>0</v>
      </c>
      <c r="AT186" s="97"/>
      <c r="AU186" s="117">
        <v>6808745127</v>
      </c>
      <c r="AV186" s="97"/>
      <c r="AW186" s="73">
        <v>14565238429</v>
      </c>
      <c r="AX186" s="73">
        <v>242750284</v>
      </c>
      <c r="AY186" s="73">
        <v>6565994843</v>
      </c>
      <c r="AZ186" s="73">
        <v>242750284</v>
      </c>
      <c r="BA186" s="74">
        <v>0</v>
      </c>
      <c r="BB186" s="73">
        <v>242750284</v>
      </c>
      <c r="BC186" s="74">
        <v>0</v>
      </c>
      <c r="BD186" s="73">
        <v>6396448</v>
      </c>
    </row>
    <row r="187" spans="1:56" x14ac:dyDescent="0.25">
      <c r="A187" s="103" t="s">
        <v>290</v>
      </c>
      <c r="B187" s="97"/>
      <c r="C187" s="103" t="s">
        <v>292</v>
      </c>
      <c r="D187" s="97"/>
      <c r="E187" s="103"/>
      <c r="F187" s="97"/>
      <c r="G187" s="103"/>
      <c r="H187" s="97"/>
      <c r="I187" s="103"/>
      <c r="J187" s="97"/>
      <c r="K187" s="97"/>
      <c r="L187" s="103"/>
      <c r="M187" s="97"/>
      <c r="N187" s="97"/>
      <c r="O187" s="103"/>
      <c r="P187" s="97"/>
      <c r="Q187" s="103"/>
      <c r="R187" s="97"/>
      <c r="S187" s="108" t="s">
        <v>293</v>
      </c>
      <c r="T187" s="97"/>
      <c r="U187" s="97"/>
      <c r="V187" s="97"/>
      <c r="W187" s="97"/>
      <c r="X187" s="97"/>
      <c r="Y187" s="97"/>
      <c r="Z187" s="97"/>
      <c r="AA187" s="103" t="s">
        <v>149</v>
      </c>
      <c r="AB187" s="97"/>
      <c r="AC187" s="97"/>
      <c r="AD187" s="97"/>
      <c r="AE187" s="97"/>
      <c r="AF187" s="103" t="s">
        <v>38</v>
      </c>
      <c r="AG187" s="97"/>
      <c r="AH187" s="97"/>
      <c r="AI187" s="72" t="s">
        <v>194</v>
      </c>
      <c r="AJ187" s="107" t="s">
        <v>324</v>
      </c>
      <c r="AK187" s="97"/>
      <c r="AL187" s="97"/>
      <c r="AM187" s="97"/>
      <c r="AN187" s="97"/>
      <c r="AO187" s="97"/>
      <c r="AP187" s="73">
        <v>340000000</v>
      </c>
      <c r="AQ187" s="74">
        <v>0</v>
      </c>
      <c r="AR187" s="73">
        <v>340000000</v>
      </c>
      <c r="AS187" s="115">
        <v>0</v>
      </c>
      <c r="AT187" s="97"/>
      <c r="AU187" s="115">
        <v>0</v>
      </c>
      <c r="AV187" s="97"/>
      <c r="AW187" s="74">
        <v>0</v>
      </c>
      <c r="AX187" s="74">
        <v>0</v>
      </c>
      <c r="AY187" s="74">
        <v>0</v>
      </c>
      <c r="AZ187" s="74">
        <v>0</v>
      </c>
      <c r="BA187" s="74">
        <v>0</v>
      </c>
      <c r="BB187" s="74">
        <v>0</v>
      </c>
      <c r="BC187" s="74">
        <v>0</v>
      </c>
      <c r="BD187" s="74">
        <v>0</v>
      </c>
    </row>
    <row r="188" spans="1:56" x14ac:dyDescent="0.25">
      <c r="A188" s="103" t="s">
        <v>290</v>
      </c>
      <c r="B188" s="97"/>
      <c r="C188" s="103" t="s">
        <v>292</v>
      </c>
      <c r="D188" s="97"/>
      <c r="E188" s="103" t="s">
        <v>294</v>
      </c>
      <c r="F188" s="97"/>
      <c r="G188" s="103"/>
      <c r="H188" s="97"/>
      <c r="I188" s="103"/>
      <c r="J188" s="97"/>
      <c r="K188" s="97"/>
      <c r="L188" s="103"/>
      <c r="M188" s="97"/>
      <c r="N188" s="97"/>
      <c r="O188" s="103"/>
      <c r="P188" s="97"/>
      <c r="Q188" s="103"/>
      <c r="R188" s="97"/>
      <c r="S188" s="108" t="s">
        <v>295</v>
      </c>
      <c r="T188" s="97"/>
      <c r="U188" s="97"/>
      <c r="V188" s="97"/>
      <c r="W188" s="97"/>
      <c r="X188" s="97"/>
      <c r="Y188" s="97"/>
      <c r="Z188" s="97"/>
      <c r="AA188" s="103" t="s">
        <v>37</v>
      </c>
      <c r="AB188" s="97"/>
      <c r="AC188" s="97"/>
      <c r="AD188" s="97"/>
      <c r="AE188" s="97"/>
      <c r="AF188" s="103" t="s">
        <v>38</v>
      </c>
      <c r="AG188" s="97"/>
      <c r="AH188" s="97"/>
      <c r="AI188" s="72" t="s">
        <v>173</v>
      </c>
      <c r="AJ188" s="107" t="s">
        <v>249</v>
      </c>
      <c r="AK188" s="97"/>
      <c r="AL188" s="97"/>
      <c r="AM188" s="97"/>
      <c r="AN188" s="97"/>
      <c r="AO188" s="97"/>
      <c r="AP188" s="73">
        <v>21373983556</v>
      </c>
      <c r="AQ188" s="73">
        <v>21373983556</v>
      </c>
      <c r="AR188" s="74">
        <v>0</v>
      </c>
      <c r="AS188" s="115">
        <v>0</v>
      </c>
      <c r="AT188" s="97"/>
      <c r="AU188" s="117">
        <v>6808745127</v>
      </c>
      <c r="AV188" s="97"/>
      <c r="AW188" s="73">
        <v>14565238429</v>
      </c>
      <c r="AX188" s="73">
        <v>242750284</v>
      </c>
      <c r="AY188" s="73">
        <v>6565994843</v>
      </c>
      <c r="AZ188" s="73">
        <v>242750284</v>
      </c>
      <c r="BA188" s="74">
        <v>0</v>
      </c>
      <c r="BB188" s="73">
        <v>242750284</v>
      </c>
      <c r="BC188" s="74">
        <v>0</v>
      </c>
      <c r="BD188" s="73">
        <v>6396448</v>
      </c>
    </row>
    <row r="189" spans="1:56" x14ac:dyDescent="0.25">
      <c r="A189" s="103" t="s">
        <v>290</v>
      </c>
      <c r="B189" s="97"/>
      <c r="C189" s="103" t="s">
        <v>292</v>
      </c>
      <c r="D189" s="97"/>
      <c r="E189" s="103" t="s">
        <v>294</v>
      </c>
      <c r="F189" s="97"/>
      <c r="G189" s="103"/>
      <c r="H189" s="97"/>
      <c r="I189" s="103"/>
      <c r="J189" s="97"/>
      <c r="K189" s="97"/>
      <c r="L189" s="103"/>
      <c r="M189" s="97"/>
      <c r="N189" s="97"/>
      <c r="O189" s="103"/>
      <c r="P189" s="97"/>
      <c r="Q189" s="103"/>
      <c r="R189" s="97"/>
      <c r="S189" s="108" t="s">
        <v>295</v>
      </c>
      <c r="T189" s="97"/>
      <c r="U189" s="97"/>
      <c r="V189" s="97"/>
      <c r="W189" s="97"/>
      <c r="X189" s="97"/>
      <c r="Y189" s="97"/>
      <c r="Z189" s="97"/>
      <c r="AA189" s="103" t="s">
        <v>149</v>
      </c>
      <c r="AB189" s="97"/>
      <c r="AC189" s="97"/>
      <c r="AD189" s="97"/>
      <c r="AE189" s="97"/>
      <c r="AF189" s="103" t="s">
        <v>38</v>
      </c>
      <c r="AG189" s="97"/>
      <c r="AH189" s="97"/>
      <c r="AI189" s="72" t="s">
        <v>194</v>
      </c>
      <c r="AJ189" s="107" t="s">
        <v>324</v>
      </c>
      <c r="AK189" s="97"/>
      <c r="AL189" s="97"/>
      <c r="AM189" s="97"/>
      <c r="AN189" s="97"/>
      <c r="AO189" s="97"/>
      <c r="AP189" s="73">
        <v>340000000</v>
      </c>
      <c r="AQ189" s="74">
        <v>0</v>
      </c>
      <c r="AR189" s="73">
        <v>340000000</v>
      </c>
      <c r="AS189" s="115">
        <v>0</v>
      </c>
      <c r="AT189" s="97"/>
      <c r="AU189" s="115">
        <v>0</v>
      </c>
      <c r="AV189" s="97"/>
      <c r="AW189" s="74">
        <v>0</v>
      </c>
      <c r="AX189" s="74">
        <v>0</v>
      </c>
      <c r="AY189" s="74">
        <v>0</v>
      </c>
      <c r="AZ189" s="74">
        <v>0</v>
      </c>
      <c r="BA189" s="74">
        <v>0</v>
      </c>
      <c r="BB189" s="74">
        <v>0</v>
      </c>
      <c r="BC189" s="74">
        <v>0</v>
      </c>
      <c r="BD189" s="74">
        <v>0</v>
      </c>
    </row>
    <row r="190" spans="1:56" x14ac:dyDescent="0.25">
      <c r="A190" s="103" t="s">
        <v>290</v>
      </c>
      <c r="B190" s="97"/>
      <c r="C190" s="103" t="s">
        <v>292</v>
      </c>
      <c r="D190" s="97"/>
      <c r="E190" s="103" t="s">
        <v>294</v>
      </c>
      <c r="F190" s="97"/>
      <c r="G190" s="103" t="s">
        <v>321</v>
      </c>
      <c r="H190" s="97"/>
      <c r="I190" s="103"/>
      <c r="J190" s="97"/>
      <c r="K190" s="97"/>
      <c r="L190" s="103"/>
      <c r="M190" s="97"/>
      <c r="N190" s="97"/>
      <c r="O190" s="103"/>
      <c r="P190" s="97"/>
      <c r="Q190" s="103"/>
      <c r="R190" s="97"/>
      <c r="S190" s="108" t="s">
        <v>322</v>
      </c>
      <c r="T190" s="97"/>
      <c r="U190" s="97"/>
      <c r="V190" s="97"/>
      <c r="W190" s="97"/>
      <c r="X190" s="97"/>
      <c r="Y190" s="97"/>
      <c r="Z190" s="97"/>
      <c r="AA190" s="103" t="s">
        <v>37</v>
      </c>
      <c r="AB190" s="97"/>
      <c r="AC190" s="97"/>
      <c r="AD190" s="97"/>
      <c r="AE190" s="97"/>
      <c r="AF190" s="103" t="s">
        <v>38</v>
      </c>
      <c r="AG190" s="97"/>
      <c r="AH190" s="97"/>
      <c r="AI190" s="72" t="s">
        <v>173</v>
      </c>
      <c r="AJ190" s="107" t="s">
        <v>249</v>
      </c>
      <c r="AK190" s="97"/>
      <c r="AL190" s="97"/>
      <c r="AM190" s="97"/>
      <c r="AN190" s="97"/>
      <c r="AO190" s="97"/>
      <c r="AP190" s="73">
        <v>21373983556</v>
      </c>
      <c r="AQ190" s="73">
        <v>21373983556</v>
      </c>
      <c r="AR190" s="74">
        <v>0</v>
      </c>
      <c r="AS190" s="115">
        <v>0</v>
      </c>
      <c r="AT190" s="97"/>
      <c r="AU190" s="117">
        <v>6808745127</v>
      </c>
      <c r="AV190" s="97"/>
      <c r="AW190" s="73">
        <v>14565238429</v>
      </c>
      <c r="AX190" s="73">
        <v>242750284</v>
      </c>
      <c r="AY190" s="73">
        <v>6565994843</v>
      </c>
      <c r="AZ190" s="73">
        <v>242750284</v>
      </c>
      <c r="BA190" s="74">
        <v>0</v>
      </c>
      <c r="BB190" s="73">
        <v>242750284</v>
      </c>
      <c r="BC190" s="74">
        <v>0</v>
      </c>
      <c r="BD190" s="73">
        <v>6396448</v>
      </c>
    </row>
    <row r="191" spans="1:56" x14ac:dyDescent="0.25">
      <c r="A191" s="103" t="s">
        <v>290</v>
      </c>
      <c r="B191" s="97"/>
      <c r="C191" s="103" t="s">
        <v>292</v>
      </c>
      <c r="D191" s="97"/>
      <c r="E191" s="103" t="s">
        <v>294</v>
      </c>
      <c r="F191" s="97"/>
      <c r="G191" s="103" t="s">
        <v>321</v>
      </c>
      <c r="H191" s="97"/>
      <c r="I191" s="103"/>
      <c r="J191" s="97"/>
      <c r="K191" s="97"/>
      <c r="L191" s="103"/>
      <c r="M191" s="97"/>
      <c r="N191" s="97"/>
      <c r="O191" s="103"/>
      <c r="P191" s="97"/>
      <c r="Q191" s="103"/>
      <c r="R191" s="97"/>
      <c r="S191" s="108" t="s">
        <v>322</v>
      </c>
      <c r="T191" s="97"/>
      <c r="U191" s="97"/>
      <c r="V191" s="97"/>
      <c r="W191" s="97"/>
      <c r="X191" s="97"/>
      <c r="Y191" s="97"/>
      <c r="Z191" s="97"/>
      <c r="AA191" s="103" t="s">
        <v>149</v>
      </c>
      <c r="AB191" s="97"/>
      <c r="AC191" s="97"/>
      <c r="AD191" s="97"/>
      <c r="AE191" s="97"/>
      <c r="AF191" s="103" t="s">
        <v>38</v>
      </c>
      <c r="AG191" s="97"/>
      <c r="AH191" s="97"/>
      <c r="AI191" s="72" t="s">
        <v>194</v>
      </c>
      <c r="AJ191" s="107" t="s">
        <v>324</v>
      </c>
      <c r="AK191" s="97"/>
      <c r="AL191" s="97"/>
      <c r="AM191" s="97"/>
      <c r="AN191" s="97"/>
      <c r="AO191" s="97"/>
      <c r="AP191" s="73">
        <v>340000000</v>
      </c>
      <c r="AQ191" s="74">
        <v>0</v>
      </c>
      <c r="AR191" s="73">
        <v>340000000</v>
      </c>
      <c r="AS191" s="115">
        <v>0</v>
      </c>
      <c r="AT191" s="97"/>
      <c r="AU191" s="115">
        <v>0</v>
      </c>
      <c r="AV191" s="97"/>
      <c r="AW191" s="74">
        <v>0</v>
      </c>
      <c r="AX191" s="74">
        <v>0</v>
      </c>
      <c r="AY191" s="74">
        <v>0</v>
      </c>
      <c r="AZ191" s="74">
        <v>0</v>
      </c>
      <c r="BA191" s="74">
        <v>0</v>
      </c>
      <c r="BB191" s="74">
        <v>0</v>
      </c>
      <c r="BC191" s="74">
        <v>0</v>
      </c>
      <c r="BD191" s="74">
        <v>0</v>
      </c>
    </row>
    <row r="192" spans="1:56" x14ac:dyDescent="0.25">
      <c r="A192" s="103" t="s">
        <v>290</v>
      </c>
      <c r="B192" s="97"/>
      <c r="C192" s="103" t="s">
        <v>292</v>
      </c>
      <c r="D192" s="97"/>
      <c r="E192" s="103" t="s">
        <v>294</v>
      </c>
      <c r="F192" s="97"/>
      <c r="G192" s="103" t="s">
        <v>321</v>
      </c>
      <c r="H192" s="97"/>
      <c r="I192" s="103" t="s">
        <v>296</v>
      </c>
      <c r="J192" s="97"/>
      <c r="K192" s="97"/>
      <c r="L192" s="103"/>
      <c r="M192" s="97"/>
      <c r="N192" s="97"/>
      <c r="O192" s="103"/>
      <c r="P192" s="97"/>
      <c r="Q192" s="103"/>
      <c r="R192" s="97"/>
      <c r="S192" s="108" t="s">
        <v>176</v>
      </c>
      <c r="T192" s="97"/>
      <c r="U192" s="97"/>
      <c r="V192" s="97"/>
      <c r="W192" s="97"/>
      <c r="X192" s="97"/>
      <c r="Y192" s="97"/>
      <c r="Z192" s="97"/>
      <c r="AA192" s="103" t="s">
        <v>37</v>
      </c>
      <c r="AB192" s="97"/>
      <c r="AC192" s="97"/>
      <c r="AD192" s="97"/>
      <c r="AE192" s="97"/>
      <c r="AF192" s="103" t="s">
        <v>38</v>
      </c>
      <c r="AG192" s="97"/>
      <c r="AH192" s="97"/>
      <c r="AI192" s="72" t="s">
        <v>173</v>
      </c>
      <c r="AJ192" s="107" t="s">
        <v>249</v>
      </c>
      <c r="AK192" s="97"/>
      <c r="AL192" s="97"/>
      <c r="AM192" s="97"/>
      <c r="AN192" s="97"/>
      <c r="AO192" s="97"/>
      <c r="AP192" s="73">
        <v>21373983556</v>
      </c>
      <c r="AQ192" s="73">
        <v>21373983556</v>
      </c>
      <c r="AR192" s="74">
        <v>0</v>
      </c>
      <c r="AS192" s="115">
        <v>0</v>
      </c>
      <c r="AT192" s="97"/>
      <c r="AU192" s="117">
        <v>6808745127</v>
      </c>
      <c r="AV192" s="97"/>
      <c r="AW192" s="73">
        <v>14565238429</v>
      </c>
      <c r="AX192" s="73">
        <v>242750284</v>
      </c>
      <c r="AY192" s="73">
        <v>6565994843</v>
      </c>
      <c r="AZ192" s="73">
        <v>242750284</v>
      </c>
      <c r="BA192" s="74">
        <v>0</v>
      </c>
      <c r="BB192" s="73">
        <v>242750284</v>
      </c>
      <c r="BC192" s="74">
        <v>0</v>
      </c>
      <c r="BD192" s="73">
        <v>6396448</v>
      </c>
    </row>
    <row r="193" spans="1:56" x14ac:dyDescent="0.25">
      <c r="A193" s="103" t="s">
        <v>290</v>
      </c>
      <c r="B193" s="97"/>
      <c r="C193" s="103" t="s">
        <v>292</v>
      </c>
      <c r="D193" s="97"/>
      <c r="E193" s="103" t="s">
        <v>294</v>
      </c>
      <c r="F193" s="97"/>
      <c r="G193" s="103" t="s">
        <v>321</v>
      </c>
      <c r="H193" s="97"/>
      <c r="I193" s="103" t="s">
        <v>296</v>
      </c>
      <c r="J193" s="97"/>
      <c r="K193" s="97"/>
      <c r="L193" s="103" t="s">
        <v>335</v>
      </c>
      <c r="M193" s="97"/>
      <c r="N193" s="97"/>
      <c r="O193" s="103"/>
      <c r="P193" s="97"/>
      <c r="Q193" s="103"/>
      <c r="R193" s="97"/>
      <c r="S193" s="108" t="s">
        <v>336</v>
      </c>
      <c r="T193" s="97"/>
      <c r="U193" s="97"/>
      <c r="V193" s="97"/>
      <c r="W193" s="97"/>
      <c r="X193" s="97"/>
      <c r="Y193" s="97"/>
      <c r="Z193" s="97"/>
      <c r="AA193" s="103" t="s">
        <v>37</v>
      </c>
      <c r="AB193" s="97"/>
      <c r="AC193" s="97"/>
      <c r="AD193" s="97"/>
      <c r="AE193" s="97"/>
      <c r="AF193" s="103" t="s">
        <v>38</v>
      </c>
      <c r="AG193" s="97"/>
      <c r="AH193" s="97"/>
      <c r="AI193" s="72" t="s">
        <v>173</v>
      </c>
      <c r="AJ193" s="107" t="s">
        <v>249</v>
      </c>
      <c r="AK193" s="97"/>
      <c r="AL193" s="97"/>
      <c r="AM193" s="97"/>
      <c r="AN193" s="97"/>
      <c r="AO193" s="97"/>
      <c r="AP193" s="73">
        <v>65000000</v>
      </c>
      <c r="AQ193" s="73">
        <v>65000000</v>
      </c>
      <c r="AR193" s="74">
        <v>0</v>
      </c>
      <c r="AS193" s="115">
        <v>0</v>
      </c>
      <c r="AT193" s="97"/>
      <c r="AU193" s="115">
        <v>0</v>
      </c>
      <c r="AV193" s="97"/>
      <c r="AW193" s="73">
        <v>65000000</v>
      </c>
      <c r="AX193" s="74">
        <v>0</v>
      </c>
      <c r="AY193" s="74">
        <v>0</v>
      </c>
      <c r="AZ193" s="74">
        <v>0</v>
      </c>
      <c r="BA193" s="74">
        <v>0</v>
      </c>
      <c r="BB193" s="74">
        <v>0</v>
      </c>
      <c r="BC193" s="74">
        <v>0</v>
      </c>
      <c r="BD193" s="74">
        <v>0</v>
      </c>
    </row>
    <row r="194" spans="1:56" x14ac:dyDescent="0.25">
      <c r="A194" s="103" t="s">
        <v>290</v>
      </c>
      <c r="B194" s="97"/>
      <c r="C194" s="103" t="s">
        <v>292</v>
      </c>
      <c r="D194" s="97"/>
      <c r="E194" s="103" t="s">
        <v>294</v>
      </c>
      <c r="F194" s="97"/>
      <c r="G194" s="103" t="s">
        <v>321</v>
      </c>
      <c r="H194" s="97"/>
      <c r="I194" s="103" t="s">
        <v>296</v>
      </c>
      <c r="J194" s="97"/>
      <c r="K194" s="97"/>
      <c r="L194" s="103" t="s">
        <v>325</v>
      </c>
      <c r="M194" s="97"/>
      <c r="N194" s="97"/>
      <c r="O194" s="103"/>
      <c r="P194" s="97"/>
      <c r="Q194" s="103"/>
      <c r="R194" s="97"/>
      <c r="S194" s="108" t="s">
        <v>326</v>
      </c>
      <c r="T194" s="97"/>
      <c r="U194" s="97"/>
      <c r="V194" s="97"/>
      <c r="W194" s="97"/>
      <c r="X194" s="97"/>
      <c r="Y194" s="97"/>
      <c r="Z194" s="97"/>
      <c r="AA194" s="103" t="s">
        <v>37</v>
      </c>
      <c r="AB194" s="97"/>
      <c r="AC194" s="97"/>
      <c r="AD194" s="97"/>
      <c r="AE194" s="97"/>
      <c r="AF194" s="103" t="s">
        <v>38</v>
      </c>
      <c r="AG194" s="97"/>
      <c r="AH194" s="97"/>
      <c r="AI194" s="72" t="s">
        <v>173</v>
      </c>
      <c r="AJ194" s="107" t="s">
        <v>249</v>
      </c>
      <c r="AK194" s="97"/>
      <c r="AL194" s="97"/>
      <c r="AM194" s="97"/>
      <c r="AN194" s="97"/>
      <c r="AO194" s="97"/>
      <c r="AP194" s="73">
        <v>17007961670</v>
      </c>
      <c r="AQ194" s="73">
        <v>17007961670</v>
      </c>
      <c r="AR194" s="74">
        <v>0</v>
      </c>
      <c r="AS194" s="115">
        <v>0</v>
      </c>
      <c r="AT194" s="97"/>
      <c r="AU194" s="117">
        <v>2923471488</v>
      </c>
      <c r="AV194" s="97"/>
      <c r="AW194" s="73">
        <v>14084490182</v>
      </c>
      <c r="AX194" s="73">
        <v>223295384</v>
      </c>
      <c r="AY194" s="73">
        <v>2700176104</v>
      </c>
      <c r="AZ194" s="73">
        <v>223295384</v>
      </c>
      <c r="BA194" s="74">
        <v>0</v>
      </c>
      <c r="BB194" s="73">
        <v>223295384</v>
      </c>
      <c r="BC194" s="74">
        <v>0</v>
      </c>
      <c r="BD194" s="73">
        <v>6396448</v>
      </c>
    </row>
    <row r="195" spans="1:56" x14ac:dyDescent="0.25">
      <c r="A195" s="103" t="s">
        <v>290</v>
      </c>
      <c r="B195" s="97"/>
      <c r="C195" s="103" t="s">
        <v>292</v>
      </c>
      <c r="D195" s="97"/>
      <c r="E195" s="103" t="s">
        <v>294</v>
      </c>
      <c r="F195" s="97"/>
      <c r="G195" s="103" t="s">
        <v>321</v>
      </c>
      <c r="H195" s="97"/>
      <c r="I195" s="103" t="s">
        <v>296</v>
      </c>
      <c r="J195" s="97"/>
      <c r="K195" s="97"/>
      <c r="L195" s="103" t="s">
        <v>319</v>
      </c>
      <c r="M195" s="97"/>
      <c r="N195" s="97"/>
      <c r="O195" s="103"/>
      <c r="P195" s="97"/>
      <c r="Q195" s="103"/>
      <c r="R195" s="97"/>
      <c r="S195" s="108" t="s">
        <v>320</v>
      </c>
      <c r="T195" s="97"/>
      <c r="U195" s="97"/>
      <c r="V195" s="97"/>
      <c r="W195" s="97"/>
      <c r="X195" s="97"/>
      <c r="Y195" s="97"/>
      <c r="Z195" s="97"/>
      <c r="AA195" s="103" t="s">
        <v>37</v>
      </c>
      <c r="AB195" s="97"/>
      <c r="AC195" s="97"/>
      <c r="AD195" s="97"/>
      <c r="AE195" s="97"/>
      <c r="AF195" s="103" t="s">
        <v>38</v>
      </c>
      <c r="AG195" s="97"/>
      <c r="AH195" s="97"/>
      <c r="AI195" s="72" t="s">
        <v>173</v>
      </c>
      <c r="AJ195" s="107" t="s">
        <v>249</v>
      </c>
      <c r="AK195" s="97"/>
      <c r="AL195" s="97"/>
      <c r="AM195" s="97"/>
      <c r="AN195" s="97"/>
      <c r="AO195" s="97"/>
      <c r="AP195" s="73">
        <v>4301021886</v>
      </c>
      <c r="AQ195" s="73">
        <v>4301021886</v>
      </c>
      <c r="AR195" s="74">
        <v>0</v>
      </c>
      <c r="AS195" s="115">
        <v>0</v>
      </c>
      <c r="AT195" s="97"/>
      <c r="AU195" s="117">
        <v>3885273639</v>
      </c>
      <c r="AV195" s="97"/>
      <c r="AW195" s="73">
        <v>415748247</v>
      </c>
      <c r="AX195" s="73">
        <v>19454900</v>
      </c>
      <c r="AY195" s="73">
        <v>3865818739</v>
      </c>
      <c r="AZ195" s="73">
        <v>19454900</v>
      </c>
      <c r="BA195" s="74">
        <v>0</v>
      </c>
      <c r="BB195" s="73">
        <v>19454900</v>
      </c>
      <c r="BC195" s="74">
        <v>0</v>
      </c>
      <c r="BD195" s="74">
        <v>0</v>
      </c>
    </row>
    <row r="196" spans="1:56" x14ac:dyDescent="0.25">
      <c r="A196" s="103" t="s">
        <v>290</v>
      </c>
      <c r="B196" s="97"/>
      <c r="C196" s="103" t="s">
        <v>292</v>
      </c>
      <c r="D196" s="97"/>
      <c r="E196" s="103" t="s">
        <v>294</v>
      </c>
      <c r="F196" s="97"/>
      <c r="G196" s="103" t="s">
        <v>321</v>
      </c>
      <c r="H196" s="97"/>
      <c r="I196" s="103" t="s">
        <v>296</v>
      </c>
      <c r="J196" s="97"/>
      <c r="K196" s="97"/>
      <c r="L196" s="103" t="s">
        <v>325</v>
      </c>
      <c r="M196" s="97"/>
      <c r="N196" s="97"/>
      <c r="O196" s="103"/>
      <c r="P196" s="97"/>
      <c r="Q196" s="103"/>
      <c r="R196" s="97"/>
      <c r="S196" s="108" t="s">
        <v>326</v>
      </c>
      <c r="T196" s="97"/>
      <c r="U196" s="97"/>
      <c r="V196" s="97"/>
      <c r="W196" s="97"/>
      <c r="X196" s="97"/>
      <c r="Y196" s="97"/>
      <c r="Z196" s="97"/>
      <c r="AA196" s="103" t="s">
        <v>149</v>
      </c>
      <c r="AB196" s="97"/>
      <c r="AC196" s="97"/>
      <c r="AD196" s="97"/>
      <c r="AE196" s="97"/>
      <c r="AF196" s="103" t="s">
        <v>38</v>
      </c>
      <c r="AG196" s="97"/>
      <c r="AH196" s="97"/>
      <c r="AI196" s="72" t="s">
        <v>194</v>
      </c>
      <c r="AJ196" s="107" t="s">
        <v>324</v>
      </c>
      <c r="AK196" s="97"/>
      <c r="AL196" s="97"/>
      <c r="AM196" s="97"/>
      <c r="AN196" s="97"/>
      <c r="AO196" s="97"/>
      <c r="AP196" s="73">
        <v>340000000</v>
      </c>
      <c r="AQ196" s="74">
        <v>0</v>
      </c>
      <c r="AR196" s="73">
        <v>340000000</v>
      </c>
      <c r="AS196" s="115">
        <v>0</v>
      </c>
      <c r="AT196" s="97"/>
      <c r="AU196" s="115">
        <v>0</v>
      </c>
      <c r="AV196" s="97"/>
      <c r="AW196" s="74">
        <v>0</v>
      </c>
      <c r="AX196" s="74">
        <v>0</v>
      </c>
      <c r="AY196" s="74">
        <v>0</v>
      </c>
      <c r="AZ196" s="74">
        <v>0</v>
      </c>
      <c r="BA196" s="74">
        <v>0</v>
      </c>
      <c r="BB196" s="74">
        <v>0</v>
      </c>
      <c r="BC196" s="74">
        <v>0</v>
      </c>
      <c r="BD196" s="74">
        <v>0</v>
      </c>
    </row>
    <row r="197" spans="1:56" x14ac:dyDescent="0.25">
      <c r="A197" s="103" t="s">
        <v>290</v>
      </c>
      <c r="B197" s="97"/>
      <c r="C197" s="103" t="s">
        <v>292</v>
      </c>
      <c r="D197" s="97"/>
      <c r="E197" s="103" t="s">
        <v>294</v>
      </c>
      <c r="F197" s="97"/>
      <c r="G197" s="103" t="s">
        <v>321</v>
      </c>
      <c r="H197" s="97"/>
      <c r="I197" s="103" t="s">
        <v>296</v>
      </c>
      <c r="J197" s="97"/>
      <c r="K197" s="97"/>
      <c r="L197" s="103"/>
      <c r="M197" s="97"/>
      <c r="N197" s="97"/>
      <c r="O197" s="103"/>
      <c r="P197" s="97"/>
      <c r="Q197" s="103"/>
      <c r="R197" s="97"/>
      <c r="S197" s="108" t="s">
        <v>176</v>
      </c>
      <c r="T197" s="97"/>
      <c r="U197" s="97"/>
      <c r="V197" s="97"/>
      <c r="W197" s="97"/>
      <c r="X197" s="97"/>
      <c r="Y197" s="97"/>
      <c r="Z197" s="97"/>
      <c r="AA197" s="103" t="s">
        <v>149</v>
      </c>
      <c r="AB197" s="97"/>
      <c r="AC197" s="97"/>
      <c r="AD197" s="97"/>
      <c r="AE197" s="97"/>
      <c r="AF197" s="103" t="s">
        <v>38</v>
      </c>
      <c r="AG197" s="97"/>
      <c r="AH197" s="97"/>
      <c r="AI197" s="72" t="s">
        <v>194</v>
      </c>
      <c r="AJ197" s="107" t="s">
        <v>324</v>
      </c>
      <c r="AK197" s="97"/>
      <c r="AL197" s="97"/>
      <c r="AM197" s="97"/>
      <c r="AN197" s="97"/>
      <c r="AO197" s="97"/>
      <c r="AP197" s="73">
        <v>340000000</v>
      </c>
      <c r="AQ197" s="74">
        <v>0</v>
      </c>
      <c r="AR197" s="73">
        <v>340000000</v>
      </c>
      <c r="AS197" s="115">
        <v>0</v>
      </c>
      <c r="AT197" s="97"/>
      <c r="AU197" s="115">
        <v>0</v>
      </c>
      <c r="AV197" s="97"/>
      <c r="AW197" s="74">
        <v>0</v>
      </c>
      <c r="AX197" s="74">
        <v>0</v>
      </c>
      <c r="AY197" s="74">
        <v>0</v>
      </c>
      <c r="AZ197" s="74">
        <v>0</v>
      </c>
      <c r="BA197" s="74">
        <v>0</v>
      </c>
      <c r="BB197" s="74">
        <v>0</v>
      </c>
      <c r="BC197" s="74">
        <v>0</v>
      </c>
      <c r="BD197" s="74">
        <v>0</v>
      </c>
    </row>
    <row r="198" spans="1:56" x14ac:dyDescent="0.25">
      <c r="A198" s="104" t="s">
        <v>290</v>
      </c>
      <c r="B198" s="97"/>
      <c r="C198" s="104" t="s">
        <v>292</v>
      </c>
      <c r="D198" s="97"/>
      <c r="E198" s="104" t="s">
        <v>294</v>
      </c>
      <c r="F198" s="97"/>
      <c r="G198" s="104" t="s">
        <v>321</v>
      </c>
      <c r="H198" s="97"/>
      <c r="I198" s="104" t="s">
        <v>296</v>
      </c>
      <c r="J198" s="97"/>
      <c r="K198" s="97"/>
      <c r="L198" s="104" t="s">
        <v>335</v>
      </c>
      <c r="M198" s="97"/>
      <c r="N198" s="97"/>
      <c r="O198" s="104" t="s">
        <v>43</v>
      </c>
      <c r="P198" s="97"/>
      <c r="Q198" s="104"/>
      <c r="R198" s="97"/>
      <c r="S198" s="109" t="s">
        <v>196</v>
      </c>
      <c r="T198" s="97"/>
      <c r="U198" s="97"/>
      <c r="V198" s="97"/>
      <c r="W198" s="97"/>
      <c r="X198" s="97"/>
      <c r="Y198" s="97"/>
      <c r="Z198" s="97"/>
      <c r="AA198" s="104" t="s">
        <v>37</v>
      </c>
      <c r="AB198" s="97"/>
      <c r="AC198" s="97"/>
      <c r="AD198" s="97"/>
      <c r="AE198" s="97"/>
      <c r="AF198" s="104" t="s">
        <v>38</v>
      </c>
      <c r="AG198" s="97"/>
      <c r="AH198" s="97"/>
      <c r="AI198" s="75" t="s">
        <v>173</v>
      </c>
      <c r="AJ198" s="111" t="s">
        <v>249</v>
      </c>
      <c r="AK198" s="97"/>
      <c r="AL198" s="97"/>
      <c r="AM198" s="97"/>
      <c r="AN198" s="97"/>
      <c r="AO198" s="97"/>
      <c r="AP198" s="76">
        <v>65000000</v>
      </c>
      <c r="AQ198" s="76">
        <v>65000000</v>
      </c>
      <c r="AR198" s="77">
        <v>0</v>
      </c>
      <c r="AS198" s="116">
        <v>0</v>
      </c>
      <c r="AT198" s="97"/>
      <c r="AU198" s="116">
        <v>0</v>
      </c>
      <c r="AV198" s="97"/>
      <c r="AW198" s="76">
        <v>65000000</v>
      </c>
      <c r="AX198" s="77">
        <v>0</v>
      </c>
      <c r="AY198" s="77">
        <v>0</v>
      </c>
      <c r="AZ198" s="77">
        <v>0</v>
      </c>
      <c r="BA198" s="77">
        <v>0</v>
      </c>
      <c r="BB198" s="77">
        <v>0</v>
      </c>
      <c r="BC198" s="77">
        <v>0</v>
      </c>
      <c r="BD198" s="77">
        <v>0</v>
      </c>
    </row>
    <row r="199" spans="1:56" x14ac:dyDescent="0.25">
      <c r="A199" s="104" t="s">
        <v>290</v>
      </c>
      <c r="B199" s="97"/>
      <c r="C199" s="104" t="s">
        <v>292</v>
      </c>
      <c r="D199" s="97"/>
      <c r="E199" s="104" t="s">
        <v>294</v>
      </c>
      <c r="F199" s="97"/>
      <c r="G199" s="104" t="s">
        <v>321</v>
      </c>
      <c r="H199" s="97"/>
      <c r="I199" s="104" t="s">
        <v>296</v>
      </c>
      <c r="J199" s="97"/>
      <c r="K199" s="97"/>
      <c r="L199" s="104" t="s">
        <v>325</v>
      </c>
      <c r="M199" s="97"/>
      <c r="N199" s="97"/>
      <c r="O199" s="104" t="s">
        <v>43</v>
      </c>
      <c r="P199" s="97"/>
      <c r="Q199" s="104"/>
      <c r="R199" s="97"/>
      <c r="S199" s="109" t="s">
        <v>182</v>
      </c>
      <c r="T199" s="97"/>
      <c r="U199" s="97"/>
      <c r="V199" s="97"/>
      <c r="W199" s="97"/>
      <c r="X199" s="97"/>
      <c r="Y199" s="97"/>
      <c r="Z199" s="97"/>
      <c r="AA199" s="104" t="s">
        <v>37</v>
      </c>
      <c r="AB199" s="97"/>
      <c r="AC199" s="97"/>
      <c r="AD199" s="97"/>
      <c r="AE199" s="97"/>
      <c r="AF199" s="104" t="s">
        <v>38</v>
      </c>
      <c r="AG199" s="97"/>
      <c r="AH199" s="97"/>
      <c r="AI199" s="75" t="s">
        <v>173</v>
      </c>
      <c r="AJ199" s="111" t="s">
        <v>249</v>
      </c>
      <c r="AK199" s="97"/>
      <c r="AL199" s="97"/>
      <c r="AM199" s="97"/>
      <c r="AN199" s="97"/>
      <c r="AO199" s="97"/>
      <c r="AP199" s="76">
        <v>17007961670</v>
      </c>
      <c r="AQ199" s="76">
        <v>17007961670</v>
      </c>
      <c r="AR199" s="77">
        <v>0</v>
      </c>
      <c r="AS199" s="116">
        <v>0</v>
      </c>
      <c r="AT199" s="97"/>
      <c r="AU199" s="118">
        <v>2923471488</v>
      </c>
      <c r="AV199" s="97"/>
      <c r="AW199" s="76">
        <v>14084490182</v>
      </c>
      <c r="AX199" s="76">
        <v>223295384</v>
      </c>
      <c r="AY199" s="76">
        <v>2700176104</v>
      </c>
      <c r="AZ199" s="76">
        <v>223295384</v>
      </c>
      <c r="BA199" s="77">
        <v>0</v>
      </c>
      <c r="BB199" s="76">
        <v>223295384</v>
      </c>
      <c r="BC199" s="77">
        <v>0</v>
      </c>
      <c r="BD199" s="76">
        <v>6396448</v>
      </c>
    </row>
    <row r="200" spans="1:56" x14ac:dyDescent="0.25">
      <c r="A200" s="104" t="s">
        <v>290</v>
      </c>
      <c r="B200" s="97"/>
      <c r="C200" s="104" t="s">
        <v>292</v>
      </c>
      <c r="D200" s="97"/>
      <c r="E200" s="104" t="s">
        <v>294</v>
      </c>
      <c r="F200" s="97"/>
      <c r="G200" s="104" t="s">
        <v>321</v>
      </c>
      <c r="H200" s="97"/>
      <c r="I200" s="104" t="s">
        <v>296</v>
      </c>
      <c r="J200" s="97"/>
      <c r="K200" s="97"/>
      <c r="L200" s="104" t="s">
        <v>319</v>
      </c>
      <c r="M200" s="97"/>
      <c r="N200" s="97"/>
      <c r="O200" s="104" t="s">
        <v>43</v>
      </c>
      <c r="P200" s="97"/>
      <c r="Q200" s="104"/>
      <c r="R200" s="97"/>
      <c r="S200" s="109" t="s">
        <v>188</v>
      </c>
      <c r="T200" s="97"/>
      <c r="U200" s="97"/>
      <c r="V200" s="97"/>
      <c r="W200" s="97"/>
      <c r="X200" s="97"/>
      <c r="Y200" s="97"/>
      <c r="Z200" s="97"/>
      <c r="AA200" s="104" t="s">
        <v>37</v>
      </c>
      <c r="AB200" s="97"/>
      <c r="AC200" s="97"/>
      <c r="AD200" s="97"/>
      <c r="AE200" s="97"/>
      <c r="AF200" s="104" t="s">
        <v>38</v>
      </c>
      <c r="AG200" s="97"/>
      <c r="AH200" s="97"/>
      <c r="AI200" s="75" t="s">
        <v>173</v>
      </c>
      <c r="AJ200" s="111" t="s">
        <v>249</v>
      </c>
      <c r="AK200" s="97"/>
      <c r="AL200" s="97"/>
      <c r="AM200" s="97"/>
      <c r="AN200" s="97"/>
      <c r="AO200" s="97"/>
      <c r="AP200" s="76">
        <v>4301021886</v>
      </c>
      <c r="AQ200" s="76">
        <v>4301021886</v>
      </c>
      <c r="AR200" s="77">
        <v>0</v>
      </c>
      <c r="AS200" s="116">
        <v>0</v>
      </c>
      <c r="AT200" s="97"/>
      <c r="AU200" s="118">
        <v>3885273639</v>
      </c>
      <c r="AV200" s="97"/>
      <c r="AW200" s="76">
        <v>415748247</v>
      </c>
      <c r="AX200" s="76">
        <v>19454900</v>
      </c>
      <c r="AY200" s="76">
        <v>3865818739</v>
      </c>
      <c r="AZ200" s="76">
        <v>19454900</v>
      </c>
      <c r="BA200" s="77">
        <v>0</v>
      </c>
      <c r="BB200" s="76">
        <v>19454900</v>
      </c>
      <c r="BC200" s="77">
        <v>0</v>
      </c>
      <c r="BD200" s="77">
        <v>0</v>
      </c>
    </row>
    <row r="201" spans="1:56" x14ac:dyDescent="0.25">
      <c r="A201" s="104" t="s">
        <v>290</v>
      </c>
      <c r="B201" s="97"/>
      <c r="C201" s="104" t="s">
        <v>292</v>
      </c>
      <c r="D201" s="97"/>
      <c r="E201" s="104" t="s">
        <v>294</v>
      </c>
      <c r="F201" s="97"/>
      <c r="G201" s="104" t="s">
        <v>321</v>
      </c>
      <c r="H201" s="97"/>
      <c r="I201" s="104" t="s">
        <v>296</v>
      </c>
      <c r="J201" s="97"/>
      <c r="K201" s="97"/>
      <c r="L201" s="104" t="s">
        <v>325</v>
      </c>
      <c r="M201" s="97"/>
      <c r="N201" s="97"/>
      <c r="O201" s="104" t="s">
        <v>43</v>
      </c>
      <c r="P201" s="97"/>
      <c r="Q201" s="104"/>
      <c r="R201" s="97"/>
      <c r="S201" s="109" t="s">
        <v>182</v>
      </c>
      <c r="T201" s="97"/>
      <c r="U201" s="97"/>
      <c r="V201" s="97"/>
      <c r="W201" s="97"/>
      <c r="X201" s="97"/>
      <c r="Y201" s="97"/>
      <c r="Z201" s="97"/>
      <c r="AA201" s="104" t="s">
        <v>149</v>
      </c>
      <c r="AB201" s="97"/>
      <c r="AC201" s="97"/>
      <c r="AD201" s="97"/>
      <c r="AE201" s="97"/>
      <c r="AF201" s="104" t="s">
        <v>38</v>
      </c>
      <c r="AG201" s="97"/>
      <c r="AH201" s="97"/>
      <c r="AI201" s="75" t="s">
        <v>194</v>
      </c>
      <c r="AJ201" s="111" t="s">
        <v>324</v>
      </c>
      <c r="AK201" s="97"/>
      <c r="AL201" s="97"/>
      <c r="AM201" s="97"/>
      <c r="AN201" s="97"/>
      <c r="AO201" s="97"/>
      <c r="AP201" s="76">
        <v>340000000</v>
      </c>
      <c r="AQ201" s="77">
        <v>0</v>
      </c>
      <c r="AR201" s="76">
        <v>340000000</v>
      </c>
      <c r="AS201" s="116">
        <v>0</v>
      </c>
      <c r="AT201" s="97"/>
      <c r="AU201" s="116">
        <v>0</v>
      </c>
      <c r="AV201" s="97"/>
      <c r="AW201" s="77">
        <v>0</v>
      </c>
      <c r="AX201" s="77">
        <v>0</v>
      </c>
      <c r="AY201" s="77">
        <v>0</v>
      </c>
      <c r="AZ201" s="77">
        <v>0</v>
      </c>
      <c r="BA201" s="77">
        <v>0</v>
      </c>
      <c r="BB201" s="77">
        <v>0</v>
      </c>
      <c r="BC201" s="77">
        <v>0</v>
      </c>
      <c r="BD201" s="77">
        <v>0</v>
      </c>
    </row>
    <row r="202" spans="1:56" x14ac:dyDescent="0.25">
      <c r="A202" s="61" t="s">
        <v>33</v>
      </c>
      <c r="B202" s="61" t="s">
        <v>33</v>
      </c>
      <c r="C202" s="61" t="s">
        <v>33</v>
      </c>
      <c r="D202" s="61" t="s">
        <v>33</v>
      </c>
      <c r="E202" s="61" t="s">
        <v>33</v>
      </c>
      <c r="F202" s="61" t="s">
        <v>33</v>
      </c>
      <c r="G202" s="61" t="s">
        <v>33</v>
      </c>
      <c r="H202" s="61" t="s">
        <v>33</v>
      </c>
      <c r="I202" s="61" t="s">
        <v>33</v>
      </c>
      <c r="J202" s="99" t="s">
        <v>33</v>
      </c>
      <c r="K202" s="97"/>
      <c r="L202" s="99" t="s">
        <v>33</v>
      </c>
      <c r="M202" s="97"/>
      <c r="N202" s="61" t="s">
        <v>33</v>
      </c>
      <c r="O202" s="61" t="s">
        <v>33</v>
      </c>
      <c r="P202" s="61" t="s">
        <v>33</v>
      </c>
      <c r="Q202" s="61" t="s">
        <v>33</v>
      </c>
      <c r="R202" s="61" t="s">
        <v>33</v>
      </c>
      <c r="S202" s="61" t="s">
        <v>33</v>
      </c>
      <c r="T202" s="61" t="s">
        <v>33</v>
      </c>
      <c r="U202" s="61" t="s">
        <v>33</v>
      </c>
      <c r="V202" s="61" t="s">
        <v>33</v>
      </c>
      <c r="W202" s="61" t="s">
        <v>33</v>
      </c>
      <c r="X202" s="61" t="s">
        <v>33</v>
      </c>
      <c r="Y202" s="61" t="s">
        <v>33</v>
      </c>
      <c r="Z202" s="61" t="s">
        <v>33</v>
      </c>
      <c r="AA202" s="99" t="s">
        <v>33</v>
      </c>
      <c r="AB202" s="97"/>
      <c r="AC202" s="99" t="s">
        <v>33</v>
      </c>
      <c r="AD202" s="97"/>
      <c r="AE202" s="61" t="s">
        <v>33</v>
      </c>
      <c r="AF202" s="61" t="s">
        <v>33</v>
      </c>
      <c r="AG202" s="61" t="s">
        <v>33</v>
      </c>
      <c r="AH202" s="61" t="s">
        <v>33</v>
      </c>
      <c r="AI202" s="61" t="s">
        <v>33</v>
      </c>
      <c r="AJ202" s="61" t="s">
        <v>33</v>
      </c>
      <c r="AK202" s="61" t="s">
        <v>33</v>
      </c>
      <c r="AL202" s="61" t="s">
        <v>33</v>
      </c>
      <c r="AM202" s="99" t="s">
        <v>33</v>
      </c>
      <c r="AN202" s="97"/>
      <c r="AO202" s="97"/>
      <c r="AP202" s="61" t="s">
        <v>33</v>
      </c>
      <c r="AQ202" s="61" t="s">
        <v>33</v>
      </c>
      <c r="AR202" s="61" t="s">
        <v>33</v>
      </c>
      <c r="AS202" s="99" t="s">
        <v>33</v>
      </c>
      <c r="AT202" s="97"/>
      <c r="AU202" s="99" t="s">
        <v>33</v>
      </c>
      <c r="AV202" s="97"/>
      <c r="AW202" s="61" t="s">
        <v>33</v>
      </c>
      <c r="AX202" s="61" t="s">
        <v>33</v>
      </c>
      <c r="AY202" s="61" t="s">
        <v>33</v>
      </c>
      <c r="AZ202" s="61" t="s">
        <v>33</v>
      </c>
      <c r="BA202" s="61" t="s">
        <v>33</v>
      </c>
      <c r="BB202" s="61" t="s">
        <v>33</v>
      </c>
      <c r="BC202" s="61" t="s">
        <v>33</v>
      </c>
      <c r="BD202" s="61" t="s">
        <v>33</v>
      </c>
    </row>
    <row r="203" spans="1:56" x14ac:dyDescent="0.25">
      <c r="A203" s="105" t="s">
        <v>226</v>
      </c>
      <c r="B203" s="95"/>
      <c r="C203" s="95"/>
      <c r="D203" s="95"/>
      <c r="E203" s="95"/>
      <c r="F203" s="95"/>
      <c r="G203" s="94"/>
      <c r="H203" s="106" t="s">
        <v>327</v>
      </c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4"/>
      <c r="AP203" s="61" t="s">
        <v>33</v>
      </c>
      <c r="AQ203" s="61" t="s">
        <v>33</v>
      </c>
      <c r="AR203" s="61" t="s">
        <v>33</v>
      </c>
      <c r="AS203" s="99" t="s">
        <v>33</v>
      </c>
      <c r="AT203" s="97"/>
      <c r="AU203" s="99" t="s">
        <v>33</v>
      </c>
      <c r="AV203" s="97"/>
      <c r="AW203" s="61" t="s">
        <v>33</v>
      </c>
      <c r="AX203" s="61" t="s">
        <v>33</v>
      </c>
      <c r="AY203" s="61" t="s">
        <v>33</v>
      </c>
      <c r="AZ203" s="61" t="s">
        <v>33</v>
      </c>
      <c r="BA203" s="61" t="s">
        <v>33</v>
      </c>
      <c r="BB203" s="61" t="s">
        <v>33</v>
      </c>
      <c r="BC203" s="61" t="s">
        <v>33</v>
      </c>
      <c r="BD203" s="61" t="s">
        <v>33</v>
      </c>
    </row>
    <row r="204" spans="1:56" ht="45" x14ac:dyDescent="0.25">
      <c r="A204" s="110" t="s">
        <v>228</v>
      </c>
      <c r="B204" s="94"/>
      <c r="C204" s="119" t="s">
        <v>229</v>
      </c>
      <c r="D204" s="94"/>
      <c r="E204" s="110" t="s">
        <v>230</v>
      </c>
      <c r="F204" s="94"/>
      <c r="G204" s="110" t="s">
        <v>231</v>
      </c>
      <c r="H204" s="94"/>
      <c r="I204" s="110" t="s">
        <v>232</v>
      </c>
      <c r="J204" s="95"/>
      <c r="K204" s="94"/>
      <c r="L204" s="110" t="s">
        <v>233</v>
      </c>
      <c r="M204" s="95"/>
      <c r="N204" s="94"/>
      <c r="O204" s="110" t="s">
        <v>234</v>
      </c>
      <c r="P204" s="94"/>
      <c r="Q204" s="110" t="s">
        <v>235</v>
      </c>
      <c r="R204" s="94"/>
      <c r="S204" s="110" t="s">
        <v>236</v>
      </c>
      <c r="T204" s="95"/>
      <c r="U204" s="95"/>
      <c r="V204" s="95"/>
      <c r="W204" s="95"/>
      <c r="X204" s="95"/>
      <c r="Y204" s="95"/>
      <c r="Z204" s="94"/>
      <c r="AA204" s="110" t="s">
        <v>10</v>
      </c>
      <c r="AB204" s="95"/>
      <c r="AC204" s="95"/>
      <c r="AD204" s="95"/>
      <c r="AE204" s="94"/>
      <c r="AF204" s="110" t="s">
        <v>11</v>
      </c>
      <c r="AG204" s="95"/>
      <c r="AH204" s="94"/>
      <c r="AI204" s="71" t="s">
        <v>237</v>
      </c>
      <c r="AJ204" s="110" t="s">
        <v>9</v>
      </c>
      <c r="AK204" s="95"/>
      <c r="AL204" s="95"/>
      <c r="AM204" s="95"/>
      <c r="AN204" s="95"/>
      <c r="AO204" s="94"/>
      <c r="AP204" s="71" t="s">
        <v>446</v>
      </c>
      <c r="AQ204" s="71" t="s">
        <v>447</v>
      </c>
      <c r="AR204" s="71" t="s">
        <v>448</v>
      </c>
      <c r="AS204" s="110" t="s">
        <v>449</v>
      </c>
      <c r="AT204" s="94"/>
      <c r="AU204" s="110" t="s">
        <v>238</v>
      </c>
      <c r="AV204" s="94"/>
      <c r="AW204" s="71" t="s">
        <v>450</v>
      </c>
      <c r="AX204" s="71" t="s">
        <v>239</v>
      </c>
      <c r="AY204" s="71" t="s">
        <v>240</v>
      </c>
      <c r="AZ204" s="71" t="s">
        <v>241</v>
      </c>
      <c r="BA204" s="71" t="s">
        <v>242</v>
      </c>
      <c r="BB204" s="71" t="s">
        <v>243</v>
      </c>
      <c r="BC204" s="71" t="s">
        <v>244</v>
      </c>
      <c r="BD204" s="71" t="s">
        <v>245</v>
      </c>
    </row>
    <row r="205" spans="1:56" x14ac:dyDescent="0.25">
      <c r="A205" s="103" t="s">
        <v>290</v>
      </c>
      <c r="B205" s="97"/>
      <c r="C205" s="103"/>
      <c r="D205" s="97"/>
      <c r="E205" s="103"/>
      <c r="F205" s="97"/>
      <c r="G205" s="103"/>
      <c r="H205" s="97"/>
      <c r="I205" s="103"/>
      <c r="J205" s="97"/>
      <c r="K205" s="97"/>
      <c r="L205" s="103"/>
      <c r="M205" s="97"/>
      <c r="N205" s="97"/>
      <c r="O205" s="103"/>
      <c r="P205" s="97"/>
      <c r="Q205" s="103"/>
      <c r="R205" s="97"/>
      <c r="S205" s="108" t="s">
        <v>291</v>
      </c>
      <c r="T205" s="97"/>
      <c r="U205" s="97"/>
      <c r="V205" s="97"/>
      <c r="W205" s="97"/>
      <c r="X205" s="97"/>
      <c r="Y205" s="97"/>
      <c r="Z205" s="97"/>
      <c r="AA205" s="103" t="s">
        <v>37</v>
      </c>
      <c r="AB205" s="97"/>
      <c r="AC205" s="97"/>
      <c r="AD205" s="97"/>
      <c r="AE205" s="97"/>
      <c r="AF205" s="103" t="s">
        <v>38</v>
      </c>
      <c r="AG205" s="97"/>
      <c r="AH205" s="97"/>
      <c r="AI205" s="72" t="s">
        <v>173</v>
      </c>
      <c r="AJ205" s="107" t="s">
        <v>249</v>
      </c>
      <c r="AK205" s="97"/>
      <c r="AL205" s="97"/>
      <c r="AM205" s="97"/>
      <c r="AN205" s="97"/>
      <c r="AO205" s="97"/>
      <c r="AP205" s="73">
        <v>4035643664</v>
      </c>
      <c r="AQ205" s="73">
        <v>4035643664</v>
      </c>
      <c r="AR205" s="74">
        <v>0</v>
      </c>
      <c r="AS205" s="115">
        <v>0</v>
      </c>
      <c r="AT205" s="97"/>
      <c r="AU205" s="117">
        <v>3007139980</v>
      </c>
      <c r="AV205" s="97"/>
      <c r="AW205" s="73">
        <v>1028503684</v>
      </c>
      <c r="AX205" s="73">
        <v>1735344</v>
      </c>
      <c r="AY205" s="73">
        <v>3005404636</v>
      </c>
      <c r="AZ205" s="73">
        <v>1735344</v>
      </c>
      <c r="BA205" s="74">
        <v>0</v>
      </c>
      <c r="BB205" s="73">
        <v>1735344</v>
      </c>
      <c r="BC205" s="74">
        <v>0</v>
      </c>
      <c r="BD205" s="74">
        <v>0</v>
      </c>
    </row>
    <row r="206" spans="1:56" x14ac:dyDescent="0.25">
      <c r="A206" s="103" t="s">
        <v>290</v>
      </c>
      <c r="B206" s="97"/>
      <c r="C206" s="103" t="s">
        <v>292</v>
      </c>
      <c r="D206" s="97"/>
      <c r="E206" s="103"/>
      <c r="F206" s="97"/>
      <c r="G206" s="103"/>
      <c r="H206" s="97"/>
      <c r="I206" s="103"/>
      <c r="J206" s="97"/>
      <c r="K206" s="97"/>
      <c r="L206" s="103"/>
      <c r="M206" s="97"/>
      <c r="N206" s="97"/>
      <c r="O206" s="103"/>
      <c r="P206" s="97"/>
      <c r="Q206" s="103"/>
      <c r="R206" s="97"/>
      <c r="S206" s="108" t="s">
        <v>293</v>
      </c>
      <c r="T206" s="97"/>
      <c r="U206" s="97"/>
      <c r="V206" s="97"/>
      <c r="W206" s="97"/>
      <c r="X206" s="97"/>
      <c r="Y206" s="97"/>
      <c r="Z206" s="97"/>
      <c r="AA206" s="103" t="s">
        <v>37</v>
      </c>
      <c r="AB206" s="97"/>
      <c r="AC206" s="97"/>
      <c r="AD206" s="97"/>
      <c r="AE206" s="97"/>
      <c r="AF206" s="103" t="s">
        <v>38</v>
      </c>
      <c r="AG206" s="97"/>
      <c r="AH206" s="97"/>
      <c r="AI206" s="72" t="s">
        <v>173</v>
      </c>
      <c r="AJ206" s="107" t="s">
        <v>249</v>
      </c>
      <c r="AK206" s="97"/>
      <c r="AL206" s="97"/>
      <c r="AM206" s="97"/>
      <c r="AN206" s="97"/>
      <c r="AO206" s="97"/>
      <c r="AP206" s="73">
        <v>4035643664</v>
      </c>
      <c r="AQ206" s="73">
        <v>4035643664</v>
      </c>
      <c r="AR206" s="74">
        <v>0</v>
      </c>
      <c r="AS206" s="115">
        <v>0</v>
      </c>
      <c r="AT206" s="97"/>
      <c r="AU206" s="117">
        <v>3007139980</v>
      </c>
      <c r="AV206" s="97"/>
      <c r="AW206" s="73">
        <v>1028503684</v>
      </c>
      <c r="AX206" s="73">
        <v>1735344</v>
      </c>
      <c r="AY206" s="73">
        <v>3005404636</v>
      </c>
      <c r="AZ206" s="73">
        <v>1735344</v>
      </c>
      <c r="BA206" s="74">
        <v>0</v>
      </c>
      <c r="BB206" s="73">
        <v>1735344</v>
      </c>
      <c r="BC206" s="74">
        <v>0</v>
      </c>
      <c r="BD206" s="74">
        <v>0</v>
      </c>
    </row>
    <row r="207" spans="1:56" x14ac:dyDescent="0.25">
      <c r="A207" s="103" t="s">
        <v>290</v>
      </c>
      <c r="B207" s="97"/>
      <c r="C207" s="103" t="s">
        <v>292</v>
      </c>
      <c r="D207" s="97"/>
      <c r="E207" s="103" t="s">
        <v>294</v>
      </c>
      <c r="F207" s="97"/>
      <c r="G207" s="103"/>
      <c r="H207" s="97"/>
      <c r="I207" s="103"/>
      <c r="J207" s="97"/>
      <c r="K207" s="97"/>
      <c r="L207" s="103"/>
      <c r="M207" s="97"/>
      <c r="N207" s="97"/>
      <c r="O207" s="103"/>
      <c r="P207" s="97"/>
      <c r="Q207" s="103"/>
      <c r="R207" s="97"/>
      <c r="S207" s="108" t="s">
        <v>295</v>
      </c>
      <c r="T207" s="97"/>
      <c r="U207" s="97"/>
      <c r="V207" s="97"/>
      <c r="W207" s="97"/>
      <c r="X207" s="97"/>
      <c r="Y207" s="97"/>
      <c r="Z207" s="97"/>
      <c r="AA207" s="103" t="s">
        <v>37</v>
      </c>
      <c r="AB207" s="97"/>
      <c r="AC207" s="97"/>
      <c r="AD207" s="97"/>
      <c r="AE207" s="97"/>
      <c r="AF207" s="103" t="s">
        <v>38</v>
      </c>
      <c r="AG207" s="97"/>
      <c r="AH207" s="97"/>
      <c r="AI207" s="72" t="s">
        <v>173</v>
      </c>
      <c r="AJ207" s="107" t="s">
        <v>249</v>
      </c>
      <c r="AK207" s="97"/>
      <c r="AL207" s="97"/>
      <c r="AM207" s="97"/>
      <c r="AN207" s="97"/>
      <c r="AO207" s="97"/>
      <c r="AP207" s="73">
        <v>4035643664</v>
      </c>
      <c r="AQ207" s="73">
        <v>4035643664</v>
      </c>
      <c r="AR207" s="74">
        <v>0</v>
      </c>
      <c r="AS207" s="115">
        <v>0</v>
      </c>
      <c r="AT207" s="97"/>
      <c r="AU207" s="117">
        <v>3007139980</v>
      </c>
      <c r="AV207" s="97"/>
      <c r="AW207" s="73">
        <v>1028503684</v>
      </c>
      <c r="AX207" s="73">
        <v>1735344</v>
      </c>
      <c r="AY207" s="73">
        <v>3005404636</v>
      </c>
      <c r="AZ207" s="73">
        <v>1735344</v>
      </c>
      <c r="BA207" s="74">
        <v>0</v>
      </c>
      <c r="BB207" s="73">
        <v>1735344</v>
      </c>
      <c r="BC207" s="74">
        <v>0</v>
      </c>
      <c r="BD207" s="74">
        <v>0</v>
      </c>
    </row>
    <row r="208" spans="1:56" x14ac:dyDescent="0.25">
      <c r="A208" s="103" t="s">
        <v>290</v>
      </c>
      <c r="B208" s="97"/>
      <c r="C208" s="103" t="s">
        <v>292</v>
      </c>
      <c r="D208" s="97"/>
      <c r="E208" s="103" t="s">
        <v>294</v>
      </c>
      <c r="F208" s="97"/>
      <c r="G208" s="103" t="s">
        <v>321</v>
      </c>
      <c r="H208" s="97"/>
      <c r="I208" s="103"/>
      <c r="J208" s="97"/>
      <c r="K208" s="97"/>
      <c r="L208" s="103"/>
      <c r="M208" s="97"/>
      <c r="N208" s="97"/>
      <c r="O208" s="103"/>
      <c r="P208" s="97"/>
      <c r="Q208" s="103"/>
      <c r="R208" s="97"/>
      <c r="S208" s="108" t="s">
        <v>322</v>
      </c>
      <c r="T208" s="97"/>
      <c r="U208" s="97"/>
      <c r="V208" s="97"/>
      <c r="W208" s="97"/>
      <c r="X208" s="97"/>
      <c r="Y208" s="97"/>
      <c r="Z208" s="97"/>
      <c r="AA208" s="103" t="s">
        <v>37</v>
      </c>
      <c r="AB208" s="97"/>
      <c r="AC208" s="97"/>
      <c r="AD208" s="97"/>
      <c r="AE208" s="97"/>
      <c r="AF208" s="103" t="s">
        <v>38</v>
      </c>
      <c r="AG208" s="97"/>
      <c r="AH208" s="97"/>
      <c r="AI208" s="72" t="s">
        <v>173</v>
      </c>
      <c r="AJ208" s="107" t="s">
        <v>249</v>
      </c>
      <c r="AK208" s="97"/>
      <c r="AL208" s="97"/>
      <c r="AM208" s="97"/>
      <c r="AN208" s="97"/>
      <c r="AO208" s="97"/>
      <c r="AP208" s="73">
        <v>4035643664</v>
      </c>
      <c r="AQ208" s="73">
        <v>4035643664</v>
      </c>
      <c r="AR208" s="74">
        <v>0</v>
      </c>
      <c r="AS208" s="115">
        <v>0</v>
      </c>
      <c r="AT208" s="97"/>
      <c r="AU208" s="117">
        <v>3007139980</v>
      </c>
      <c r="AV208" s="97"/>
      <c r="AW208" s="73">
        <v>1028503684</v>
      </c>
      <c r="AX208" s="73">
        <v>1735344</v>
      </c>
      <c r="AY208" s="73">
        <v>3005404636</v>
      </c>
      <c r="AZ208" s="73">
        <v>1735344</v>
      </c>
      <c r="BA208" s="74">
        <v>0</v>
      </c>
      <c r="BB208" s="73">
        <v>1735344</v>
      </c>
      <c r="BC208" s="74">
        <v>0</v>
      </c>
      <c r="BD208" s="74">
        <v>0</v>
      </c>
    </row>
    <row r="209" spans="1:56" x14ac:dyDescent="0.25">
      <c r="A209" s="103" t="s">
        <v>290</v>
      </c>
      <c r="B209" s="97"/>
      <c r="C209" s="103" t="s">
        <v>292</v>
      </c>
      <c r="D209" s="97"/>
      <c r="E209" s="103" t="s">
        <v>294</v>
      </c>
      <c r="F209" s="97"/>
      <c r="G209" s="103" t="s">
        <v>321</v>
      </c>
      <c r="H209" s="97"/>
      <c r="I209" s="103" t="s">
        <v>296</v>
      </c>
      <c r="J209" s="97"/>
      <c r="K209" s="97"/>
      <c r="L209" s="103"/>
      <c r="M209" s="97"/>
      <c r="N209" s="97"/>
      <c r="O209" s="103"/>
      <c r="P209" s="97"/>
      <c r="Q209" s="103"/>
      <c r="R209" s="97"/>
      <c r="S209" s="108" t="s">
        <v>176</v>
      </c>
      <c r="T209" s="97"/>
      <c r="U209" s="97"/>
      <c r="V209" s="97"/>
      <c r="W209" s="97"/>
      <c r="X209" s="97"/>
      <c r="Y209" s="97"/>
      <c r="Z209" s="97"/>
      <c r="AA209" s="103" t="s">
        <v>37</v>
      </c>
      <c r="AB209" s="97"/>
      <c r="AC209" s="97"/>
      <c r="AD209" s="97"/>
      <c r="AE209" s="97"/>
      <c r="AF209" s="103" t="s">
        <v>38</v>
      </c>
      <c r="AG209" s="97"/>
      <c r="AH209" s="97"/>
      <c r="AI209" s="72" t="s">
        <v>173</v>
      </c>
      <c r="AJ209" s="107" t="s">
        <v>249</v>
      </c>
      <c r="AK209" s="97"/>
      <c r="AL209" s="97"/>
      <c r="AM209" s="97"/>
      <c r="AN209" s="97"/>
      <c r="AO209" s="97"/>
      <c r="AP209" s="73">
        <v>4035643664</v>
      </c>
      <c r="AQ209" s="73">
        <v>4035643664</v>
      </c>
      <c r="AR209" s="74">
        <v>0</v>
      </c>
      <c r="AS209" s="115">
        <v>0</v>
      </c>
      <c r="AT209" s="97"/>
      <c r="AU209" s="117">
        <v>3007139980</v>
      </c>
      <c r="AV209" s="97"/>
      <c r="AW209" s="73">
        <v>1028503684</v>
      </c>
      <c r="AX209" s="73">
        <v>1735344</v>
      </c>
      <c r="AY209" s="73">
        <v>3005404636</v>
      </c>
      <c r="AZ209" s="73">
        <v>1735344</v>
      </c>
      <c r="BA209" s="74">
        <v>0</v>
      </c>
      <c r="BB209" s="73">
        <v>1735344</v>
      </c>
      <c r="BC209" s="74">
        <v>0</v>
      </c>
      <c r="BD209" s="74">
        <v>0</v>
      </c>
    </row>
    <row r="210" spans="1:56" x14ac:dyDescent="0.25">
      <c r="A210" s="103" t="s">
        <v>290</v>
      </c>
      <c r="B210" s="97"/>
      <c r="C210" s="103" t="s">
        <v>292</v>
      </c>
      <c r="D210" s="97"/>
      <c r="E210" s="103" t="s">
        <v>294</v>
      </c>
      <c r="F210" s="97"/>
      <c r="G210" s="103" t="s">
        <v>321</v>
      </c>
      <c r="H210" s="97"/>
      <c r="I210" s="103" t="s">
        <v>296</v>
      </c>
      <c r="J210" s="97"/>
      <c r="K210" s="97"/>
      <c r="L210" s="103" t="s">
        <v>325</v>
      </c>
      <c r="M210" s="97"/>
      <c r="N210" s="97"/>
      <c r="O210" s="103"/>
      <c r="P210" s="97"/>
      <c r="Q210" s="103"/>
      <c r="R210" s="97"/>
      <c r="S210" s="108" t="s">
        <v>326</v>
      </c>
      <c r="T210" s="97"/>
      <c r="U210" s="97"/>
      <c r="V210" s="97"/>
      <c r="W210" s="97"/>
      <c r="X210" s="97"/>
      <c r="Y210" s="97"/>
      <c r="Z210" s="97"/>
      <c r="AA210" s="103" t="s">
        <v>37</v>
      </c>
      <c r="AB210" s="97"/>
      <c r="AC210" s="97"/>
      <c r="AD210" s="97"/>
      <c r="AE210" s="97"/>
      <c r="AF210" s="103" t="s">
        <v>38</v>
      </c>
      <c r="AG210" s="97"/>
      <c r="AH210" s="97"/>
      <c r="AI210" s="72" t="s">
        <v>173</v>
      </c>
      <c r="AJ210" s="107" t="s">
        <v>249</v>
      </c>
      <c r="AK210" s="97"/>
      <c r="AL210" s="97"/>
      <c r="AM210" s="97"/>
      <c r="AN210" s="97"/>
      <c r="AO210" s="97"/>
      <c r="AP210" s="73">
        <v>2653960000</v>
      </c>
      <c r="AQ210" s="73">
        <v>2653960000</v>
      </c>
      <c r="AR210" s="74">
        <v>0</v>
      </c>
      <c r="AS210" s="115">
        <v>0</v>
      </c>
      <c r="AT210" s="97"/>
      <c r="AU210" s="117">
        <v>1766866210</v>
      </c>
      <c r="AV210" s="97"/>
      <c r="AW210" s="73">
        <v>887093790</v>
      </c>
      <c r="AX210" s="74">
        <v>0</v>
      </c>
      <c r="AY210" s="73">
        <v>1766866210</v>
      </c>
      <c r="AZ210" s="74">
        <v>0</v>
      </c>
      <c r="BA210" s="74">
        <v>0</v>
      </c>
      <c r="BB210" s="74">
        <v>0</v>
      </c>
      <c r="BC210" s="74">
        <v>0</v>
      </c>
      <c r="BD210" s="74">
        <v>0</v>
      </c>
    </row>
    <row r="211" spans="1:56" x14ac:dyDescent="0.25">
      <c r="A211" s="103" t="s">
        <v>290</v>
      </c>
      <c r="B211" s="97"/>
      <c r="C211" s="103" t="s">
        <v>292</v>
      </c>
      <c r="D211" s="97"/>
      <c r="E211" s="103" t="s">
        <v>294</v>
      </c>
      <c r="F211" s="97"/>
      <c r="G211" s="103" t="s">
        <v>321</v>
      </c>
      <c r="H211" s="97"/>
      <c r="I211" s="103" t="s">
        <v>296</v>
      </c>
      <c r="J211" s="97"/>
      <c r="K211" s="97"/>
      <c r="L211" s="103" t="s">
        <v>319</v>
      </c>
      <c r="M211" s="97"/>
      <c r="N211" s="97"/>
      <c r="O211" s="103"/>
      <c r="P211" s="97"/>
      <c r="Q211" s="103"/>
      <c r="R211" s="97"/>
      <c r="S211" s="108" t="s">
        <v>320</v>
      </c>
      <c r="T211" s="97"/>
      <c r="U211" s="97"/>
      <c r="V211" s="97"/>
      <c r="W211" s="97"/>
      <c r="X211" s="97"/>
      <c r="Y211" s="97"/>
      <c r="Z211" s="97"/>
      <c r="AA211" s="103" t="s">
        <v>37</v>
      </c>
      <c r="AB211" s="97"/>
      <c r="AC211" s="97"/>
      <c r="AD211" s="97"/>
      <c r="AE211" s="97"/>
      <c r="AF211" s="103" t="s">
        <v>38</v>
      </c>
      <c r="AG211" s="97"/>
      <c r="AH211" s="97"/>
      <c r="AI211" s="72" t="s">
        <v>173</v>
      </c>
      <c r="AJ211" s="107" t="s">
        <v>249</v>
      </c>
      <c r="AK211" s="97"/>
      <c r="AL211" s="97"/>
      <c r="AM211" s="97"/>
      <c r="AN211" s="97"/>
      <c r="AO211" s="97"/>
      <c r="AP211" s="73">
        <v>1381683664</v>
      </c>
      <c r="AQ211" s="73">
        <v>1381683664</v>
      </c>
      <c r="AR211" s="74">
        <v>0</v>
      </c>
      <c r="AS211" s="115">
        <v>0</v>
      </c>
      <c r="AT211" s="97"/>
      <c r="AU211" s="117">
        <v>1240273770</v>
      </c>
      <c r="AV211" s="97"/>
      <c r="AW211" s="73">
        <v>141409894</v>
      </c>
      <c r="AX211" s="73">
        <v>1735344</v>
      </c>
      <c r="AY211" s="73">
        <v>1238538426</v>
      </c>
      <c r="AZ211" s="73">
        <v>1735344</v>
      </c>
      <c r="BA211" s="74">
        <v>0</v>
      </c>
      <c r="BB211" s="73">
        <v>1735344</v>
      </c>
      <c r="BC211" s="74">
        <v>0</v>
      </c>
      <c r="BD211" s="74">
        <v>0</v>
      </c>
    </row>
    <row r="212" spans="1:56" x14ac:dyDescent="0.25">
      <c r="A212" s="104" t="s">
        <v>290</v>
      </c>
      <c r="B212" s="97"/>
      <c r="C212" s="104" t="s">
        <v>292</v>
      </c>
      <c r="D212" s="97"/>
      <c r="E212" s="104" t="s">
        <v>294</v>
      </c>
      <c r="F212" s="97"/>
      <c r="G212" s="104" t="s">
        <v>321</v>
      </c>
      <c r="H212" s="97"/>
      <c r="I212" s="104" t="s">
        <v>296</v>
      </c>
      <c r="J212" s="97"/>
      <c r="K212" s="97"/>
      <c r="L212" s="104" t="s">
        <v>325</v>
      </c>
      <c r="M212" s="97"/>
      <c r="N212" s="97"/>
      <c r="O212" s="104" t="s">
        <v>43</v>
      </c>
      <c r="P212" s="97"/>
      <c r="Q212" s="104"/>
      <c r="R212" s="97"/>
      <c r="S212" s="109" t="s">
        <v>182</v>
      </c>
      <c r="T212" s="97"/>
      <c r="U212" s="97"/>
      <c r="V212" s="97"/>
      <c r="W212" s="97"/>
      <c r="X212" s="97"/>
      <c r="Y212" s="97"/>
      <c r="Z212" s="97"/>
      <c r="AA212" s="104" t="s">
        <v>37</v>
      </c>
      <c r="AB212" s="97"/>
      <c r="AC212" s="97"/>
      <c r="AD212" s="97"/>
      <c r="AE212" s="97"/>
      <c r="AF212" s="104" t="s">
        <v>38</v>
      </c>
      <c r="AG212" s="97"/>
      <c r="AH212" s="97"/>
      <c r="AI212" s="75" t="s">
        <v>173</v>
      </c>
      <c r="AJ212" s="111" t="s">
        <v>249</v>
      </c>
      <c r="AK212" s="97"/>
      <c r="AL212" s="97"/>
      <c r="AM212" s="97"/>
      <c r="AN212" s="97"/>
      <c r="AO212" s="97"/>
      <c r="AP212" s="76">
        <v>2653960000</v>
      </c>
      <c r="AQ212" s="76">
        <v>2653960000</v>
      </c>
      <c r="AR212" s="77">
        <v>0</v>
      </c>
      <c r="AS212" s="116">
        <v>0</v>
      </c>
      <c r="AT212" s="97"/>
      <c r="AU212" s="118">
        <v>1766866210</v>
      </c>
      <c r="AV212" s="97"/>
      <c r="AW212" s="76">
        <v>887093790</v>
      </c>
      <c r="AX212" s="77">
        <v>0</v>
      </c>
      <c r="AY212" s="76">
        <v>1766866210</v>
      </c>
      <c r="AZ212" s="77">
        <v>0</v>
      </c>
      <c r="BA212" s="77">
        <v>0</v>
      </c>
      <c r="BB212" s="77">
        <v>0</v>
      </c>
      <c r="BC212" s="77">
        <v>0</v>
      </c>
      <c r="BD212" s="77">
        <v>0</v>
      </c>
    </row>
    <row r="213" spans="1:56" x14ac:dyDescent="0.25">
      <c r="A213" s="104" t="s">
        <v>290</v>
      </c>
      <c r="B213" s="97"/>
      <c r="C213" s="104" t="s">
        <v>292</v>
      </c>
      <c r="D213" s="97"/>
      <c r="E213" s="104" t="s">
        <v>294</v>
      </c>
      <c r="F213" s="97"/>
      <c r="G213" s="104" t="s">
        <v>321</v>
      </c>
      <c r="H213" s="97"/>
      <c r="I213" s="104" t="s">
        <v>296</v>
      </c>
      <c r="J213" s="97"/>
      <c r="K213" s="97"/>
      <c r="L213" s="104" t="s">
        <v>319</v>
      </c>
      <c r="M213" s="97"/>
      <c r="N213" s="97"/>
      <c r="O213" s="104" t="s">
        <v>43</v>
      </c>
      <c r="P213" s="97"/>
      <c r="Q213" s="104"/>
      <c r="R213" s="97"/>
      <c r="S213" s="109" t="s">
        <v>188</v>
      </c>
      <c r="T213" s="97"/>
      <c r="U213" s="97"/>
      <c r="V213" s="97"/>
      <c r="W213" s="97"/>
      <c r="X213" s="97"/>
      <c r="Y213" s="97"/>
      <c r="Z213" s="97"/>
      <c r="AA213" s="104" t="s">
        <v>37</v>
      </c>
      <c r="AB213" s="97"/>
      <c r="AC213" s="97"/>
      <c r="AD213" s="97"/>
      <c r="AE213" s="97"/>
      <c r="AF213" s="104" t="s">
        <v>38</v>
      </c>
      <c r="AG213" s="97"/>
      <c r="AH213" s="97"/>
      <c r="AI213" s="75" t="s">
        <v>173</v>
      </c>
      <c r="AJ213" s="111" t="s">
        <v>249</v>
      </c>
      <c r="AK213" s="97"/>
      <c r="AL213" s="97"/>
      <c r="AM213" s="97"/>
      <c r="AN213" s="97"/>
      <c r="AO213" s="97"/>
      <c r="AP213" s="76">
        <v>1381683664</v>
      </c>
      <c r="AQ213" s="76">
        <v>1381683664</v>
      </c>
      <c r="AR213" s="77">
        <v>0</v>
      </c>
      <c r="AS213" s="116">
        <v>0</v>
      </c>
      <c r="AT213" s="97"/>
      <c r="AU213" s="118">
        <v>1240273770</v>
      </c>
      <c r="AV213" s="97"/>
      <c r="AW213" s="76">
        <v>141409894</v>
      </c>
      <c r="AX213" s="76">
        <v>1735344</v>
      </c>
      <c r="AY213" s="76">
        <v>1238538426</v>
      </c>
      <c r="AZ213" s="76">
        <v>1735344</v>
      </c>
      <c r="BA213" s="77">
        <v>0</v>
      </c>
      <c r="BB213" s="76">
        <v>1735344</v>
      </c>
      <c r="BC213" s="77">
        <v>0</v>
      </c>
      <c r="BD213" s="77">
        <v>0</v>
      </c>
    </row>
    <row r="214" spans="1:56" x14ac:dyDescent="0.25">
      <c r="A214" s="61" t="s">
        <v>33</v>
      </c>
      <c r="B214" s="61" t="s">
        <v>33</v>
      </c>
      <c r="C214" s="61" t="s">
        <v>33</v>
      </c>
      <c r="D214" s="61" t="s">
        <v>33</v>
      </c>
      <c r="E214" s="61" t="s">
        <v>33</v>
      </c>
      <c r="F214" s="61" t="s">
        <v>33</v>
      </c>
      <c r="G214" s="61" t="s">
        <v>33</v>
      </c>
      <c r="H214" s="61" t="s">
        <v>33</v>
      </c>
      <c r="I214" s="61" t="s">
        <v>33</v>
      </c>
      <c r="J214" s="99" t="s">
        <v>33</v>
      </c>
      <c r="K214" s="97"/>
      <c r="L214" s="99" t="s">
        <v>33</v>
      </c>
      <c r="M214" s="97"/>
      <c r="N214" s="61" t="s">
        <v>33</v>
      </c>
      <c r="O214" s="61" t="s">
        <v>33</v>
      </c>
      <c r="P214" s="61" t="s">
        <v>33</v>
      </c>
      <c r="Q214" s="61" t="s">
        <v>33</v>
      </c>
      <c r="R214" s="61" t="s">
        <v>33</v>
      </c>
      <c r="S214" s="61" t="s">
        <v>33</v>
      </c>
      <c r="T214" s="61" t="s">
        <v>33</v>
      </c>
      <c r="U214" s="61" t="s">
        <v>33</v>
      </c>
      <c r="V214" s="61" t="s">
        <v>33</v>
      </c>
      <c r="W214" s="61" t="s">
        <v>33</v>
      </c>
      <c r="X214" s="61" t="s">
        <v>33</v>
      </c>
      <c r="Y214" s="61" t="s">
        <v>33</v>
      </c>
      <c r="Z214" s="61" t="s">
        <v>33</v>
      </c>
      <c r="AA214" s="99" t="s">
        <v>33</v>
      </c>
      <c r="AB214" s="97"/>
      <c r="AC214" s="99" t="s">
        <v>33</v>
      </c>
      <c r="AD214" s="97"/>
      <c r="AE214" s="61" t="s">
        <v>33</v>
      </c>
      <c r="AF214" s="61" t="s">
        <v>33</v>
      </c>
      <c r="AG214" s="61" t="s">
        <v>33</v>
      </c>
      <c r="AH214" s="61" t="s">
        <v>33</v>
      </c>
      <c r="AI214" s="61" t="s">
        <v>33</v>
      </c>
      <c r="AJ214" s="61" t="s">
        <v>33</v>
      </c>
      <c r="AK214" s="61" t="s">
        <v>33</v>
      </c>
      <c r="AL214" s="61" t="s">
        <v>33</v>
      </c>
      <c r="AM214" s="99" t="s">
        <v>33</v>
      </c>
      <c r="AN214" s="97"/>
      <c r="AO214" s="97"/>
      <c r="AP214" s="61" t="s">
        <v>33</v>
      </c>
      <c r="AQ214" s="61" t="s">
        <v>33</v>
      </c>
      <c r="AR214" s="61" t="s">
        <v>33</v>
      </c>
      <c r="AS214" s="99" t="s">
        <v>33</v>
      </c>
      <c r="AT214" s="97"/>
      <c r="AU214" s="99" t="s">
        <v>33</v>
      </c>
      <c r="AV214" s="97"/>
      <c r="AW214" s="61" t="s">
        <v>33</v>
      </c>
      <c r="AX214" s="61" t="s">
        <v>33</v>
      </c>
      <c r="AY214" s="61" t="s">
        <v>33</v>
      </c>
      <c r="AZ214" s="61" t="s">
        <v>33</v>
      </c>
      <c r="BA214" s="61" t="s">
        <v>33</v>
      </c>
      <c r="BB214" s="61" t="s">
        <v>33</v>
      </c>
      <c r="BC214" s="61" t="s">
        <v>33</v>
      </c>
      <c r="BD214" s="61" t="s">
        <v>33</v>
      </c>
    </row>
    <row r="215" spans="1:56" x14ac:dyDescent="0.25">
      <c r="A215" s="105" t="s">
        <v>226</v>
      </c>
      <c r="B215" s="95"/>
      <c r="C215" s="95"/>
      <c r="D215" s="95"/>
      <c r="E215" s="95"/>
      <c r="F215" s="95"/>
      <c r="G215" s="94"/>
      <c r="H215" s="106" t="s">
        <v>329</v>
      </c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4"/>
      <c r="AP215" s="61" t="s">
        <v>33</v>
      </c>
      <c r="AQ215" s="61" t="s">
        <v>33</v>
      </c>
      <c r="AR215" s="61" t="s">
        <v>33</v>
      </c>
      <c r="AS215" s="99" t="s">
        <v>33</v>
      </c>
      <c r="AT215" s="97"/>
      <c r="AU215" s="99" t="s">
        <v>33</v>
      </c>
      <c r="AV215" s="97"/>
      <c r="AW215" s="61" t="s">
        <v>33</v>
      </c>
      <c r="AX215" s="61" t="s">
        <v>33</v>
      </c>
      <c r="AY215" s="61" t="s">
        <v>33</v>
      </c>
      <c r="AZ215" s="61" t="s">
        <v>33</v>
      </c>
      <c r="BA215" s="61" t="s">
        <v>33</v>
      </c>
      <c r="BB215" s="61" t="s">
        <v>33</v>
      </c>
      <c r="BC215" s="61" t="s">
        <v>33</v>
      </c>
      <c r="BD215" s="61" t="s">
        <v>33</v>
      </c>
    </row>
    <row r="216" spans="1:56" ht="45" x14ac:dyDescent="0.25">
      <c r="A216" s="110" t="s">
        <v>228</v>
      </c>
      <c r="B216" s="94"/>
      <c r="C216" s="119" t="s">
        <v>229</v>
      </c>
      <c r="D216" s="94"/>
      <c r="E216" s="110" t="s">
        <v>230</v>
      </c>
      <c r="F216" s="94"/>
      <c r="G216" s="110" t="s">
        <v>231</v>
      </c>
      <c r="H216" s="94"/>
      <c r="I216" s="110" t="s">
        <v>232</v>
      </c>
      <c r="J216" s="95"/>
      <c r="K216" s="94"/>
      <c r="L216" s="110" t="s">
        <v>233</v>
      </c>
      <c r="M216" s="95"/>
      <c r="N216" s="94"/>
      <c r="O216" s="110" t="s">
        <v>234</v>
      </c>
      <c r="P216" s="94"/>
      <c r="Q216" s="110" t="s">
        <v>235</v>
      </c>
      <c r="R216" s="94"/>
      <c r="S216" s="110" t="s">
        <v>236</v>
      </c>
      <c r="T216" s="95"/>
      <c r="U216" s="95"/>
      <c r="V216" s="95"/>
      <c r="W216" s="95"/>
      <c r="X216" s="95"/>
      <c r="Y216" s="95"/>
      <c r="Z216" s="94"/>
      <c r="AA216" s="110" t="s">
        <v>10</v>
      </c>
      <c r="AB216" s="95"/>
      <c r="AC216" s="95"/>
      <c r="AD216" s="95"/>
      <c r="AE216" s="94"/>
      <c r="AF216" s="110" t="s">
        <v>11</v>
      </c>
      <c r="AG216" s="95"/>
      <c r="AH216" s="94"/>
      <c r="AI216" s="71" t="s">
        <v>237</v>
      </c>
      <c r="AJ216" s="110" t="s">
        <v>9</v>
      </c>
      <c r="AK216" s="95"/>
      <c r="AL216" s="95"/>
      <c r="AM216" s="95"/>
      <c r="AN216" s="95"/>
      <c r="AO216" s="94"/>
      <c r="AP216" s="71" t="s">
        <v>446</v>
      </c>
      <c r="AQ216" s="71" t="s">
        <v>447</v>
      </c>
      <c r="AR216" s="71" t="s">
        <v>448</v>
      </c>
      <c r="AS216" s="110" t="s">
        <v>449</v>
      </c>
      <c r="AT216" s="94"/>
      <c r="AU216" s="110" t="s">
        <v>238</v>
      </c>
      <c r="AV216" s="94"/>
      <c r="AW216" s="71" t="s">
        <v>450</v>
      </c>
      <c r="AX216" s="71" t="s">
        <v>239</v>
      </c>
      <c r="AY216" s="71" t="s">
        <v>240</v>
      </c>
      <c r="AZ216" s="71" t="s">
        <v>241</v>
      </c>
      <c r="BA216" s="71" t="s">
        <v>242</v>
      </c>
      <c r="BB216" s="71" t="s">
        <v>243</v>
      </c>
      <c r="BC216" s="71" t="s">
        <v>244</v>
      </c>
      <c r="BD216" s="71" t="s">
        <v>245</v>
      </c>
    </row>
    <row r="217" spans="1:56" x14ac:dyDescent="0.25">
      <c r="A217" s="103" t="s">
        <v>290</v>
      </c>
      <c r="B217" s="97"/>
      <c r="C217" s="103"/>
      <c r="D217" s="97"/>
      <c r="E217" s="103"/>
      <c r="F217" s="97"/>
      <c r="G217" s="103"/>
      <c r="H217" s="97"/>
      <c r="I217" s="103"/>
      <c r="J217" s="97"/>
      <c r="K217" s="97"/>
      <c r="L217" s="103"/>
      <c r="M217" s="97"/>
      <c r="N217" s="97"/>
      <c r="O217" s="103"/>
      <c r="P217" s="97"/>
      <c r="Q217" s="103"/>
      <c r="R217" s="97"/>
      <c r="S217" s="108" t="s">
        <v>291</v>
      </c>
      <c r="T217" s="97"/>
      <c r="U217" s="97"/>
      <c r="V217" s="97"/>
      <c r="W217" s="97"/>
      <c r="X217" s="97"/>
      <c r="Y217" s="97"/>
      <c r="Z217" s="97"/>
      <c r="AA217" s="103" t="s">
        <v>37</v>
      </c>
      <c r="AB217" s="97"/>
      <c r="AC217" s="97"/>
      <c r="AD217" s="97"/>
      <c r="AE217" s="97"/>
      <c r="AF217" s="103" t="s">
        <v>38</v>
      </c>
      <c r="AG217" s="97"/>
      <c r="AH217" s="97"/>
      <c r="AI217" s="72" t="s">
        <v>173</v>
      </c>
      <c r="AJ217" s="107" t="s">
        <v>249</v>
      </c>
      <c r="AK217" s="97"/>
      <c r="AL217" s="97"/>
      <c r="AM217" s="97"/>
      <c r="AN217" s="97"/>
      <c r="AO217" s="97"/>
      <c r="AP217" s="73">
        <v>2561195946</v>
      </c>
      <c r="AQ217" s="73">
        <v>2561195946</v>
      </c>
      <c r="AR217" s="74">
        <v>0</v>
      </c>
      <c r="AS217" s="115">
        <v>0</v>
      </c>
      <c r="AT217" s="97"/>
      <c r="AU217" s="117">
        <v>2005020427</v>
      </c>
      <c r="AV217" s="97"/>
      <c r="AW217" s="73">
        <v>556175519</v>
      </c>
      <c r="AX217" s="74">
        <v>0</v>
      </c>
      <c r="AY217" s="73">
        <v>2005020427</v>
      </c>
      <c r="AZ217" s="74">
        <v>0</v>
      </c>
      <c r="BA217" s="74">
        <v>0</v>
      </c>
      <c r="BB217" s="74">
        <v>0</v>
      </c>
      <c r="BC217" s="74">
        <v>0</v>
      </c>
      <c r="BD217" s="74">
        <v>0</v>
      </c>
    </row>
    <row r="218" spans="1:56" x14ac:dyDescent="0.25">
      <c r="A218" s="103" t="s">
        <v>290</v>
      </c>
      <c r="B218" s="97"/>
      <c r="C218" s="103" t="s">
        <v>292</v>
      </c>
      <c r="D218" s="97"/>
      <c r="E218" s="103"/>
      <c r="F218" s="97"/>
      <c r="G218" s="103"/>
      <c r="H218" s="97"/>
      <c r="I218" s="103"/>
      <c r="J218" s="97"/>
      <c r="K218" s="97"/>
      <c r="L218" s="103"/>
      <c r="M218" s="97"/>
      <c r="N218" s="97"/>
      <c r="O218" s="103"/>
      <c r="P218" s="97"/>
      <c r="Q218" s="103"/>
      <c r="R218" s="97"/>
      <c r="S218" s="108" t="s">
        <v>293</v>
      </c>
      <c r="T218" s="97"/>
      <c r="U218" s="97"/>
      <c r="V218" s="97"/>
      <c r="W218" s="97"/>
      <c r="X218" s="97"/>
      <c r="Y218" s="97"/>
      <c r="Z218" s="97"/>
      <c r="AA218" s="103" t="s">
        <v>37</v>
      </c>
      <c r="AB218" s="97"/>
      <c r="AC218" s="97"/>
      <c r="AD218" s="97"/>
      <c r="AE218" s="97"/>
      <c r="AF218" s="103" t="s">
        <v>38</v>
      </c>
      <c r="AG218" s="97"/>
      <c r="AH218" s="97"/>
      <c r="AI218" s="72" t="s">
        <v>173</v>
      </c>
      <c r="AJ218" s="107" t="s">
        <v>249</v>
      </c>
      <c r="AK218" s="97"/>
      <c r="AL218" s="97"/>
      <c r="AM218" s="97"/>
      <c r="AN218" s="97"/>
      <c r="AO218" s="97"/>
      <c r="AP218" s="73">
        <v>2561195946</v>
      </c>
      <c r="AQ218" s="73">
        <v>2561195946</v>
      </c>
      <c r="AR218" s="74">
        <v>0</v>
      </c>
      <c r="AS218" s="115">
        <v>0</v>
      </c>
      <c r="AT218" s="97"/>
      <c r="AU218" s="117">
        <v>2005020427</v>
      </c>
      <c r="AV218" s="97"/>
      <c r="AW218" s="73">
        <v>556175519</v>
      </c>
      <c r="AX218" s="74">
        <v>0</v>
      </c>
      <c r="AY218" s="73">
        <v>2005020427</v>
      </c>
      <c r="AZ218" s="74">
        <v>0</v>
      </c>
      <c r="BA218" s="74">
        <v>0</v>
      </c>
      <c r="BB218" s="74">
        <v>0</v>
      </c>
      <c r="BC218" s="74">
        <v>0</v>
      </c>
      <c r="BD218" s="74">
        <v>0</v>
      </c>
    </row>
    <row r="219" spans="1:56" x14ac:dyDescent="0.25">
      <c r="A219" s="103" t="s">
        <v>290</v>
      </c>
      <c r="B219" s="97"/>
      <c r="C219" s="103" t="s">
        <v>292</v>
      </c>
      <c r="D219" s="97"/>
      <c r="E219" s="103" t="s">
        <v>294</v>
      </c>
      <c r="F219" s="97"/>
      <c r="G219" s="103"/>
      <c r="H219" s="97"/>
      <c r="I219" s="103"/>
      <c r="J219" s="97"/>
      <c r="K219" s="97"/>
      <c r="L219" s="103"/>
      <c r="M219" s="97"/>
      <c r="N219" s="97"/>
      <c r="O219" s="103"/>
      <c r="P219" s="97"/>
      <c r="Q219" s="103"/>
      <c r="R219" s="97"/>
      <c r="S219" s="108" t="s">
        <v>295</v>
      </c>
      <c r="T219" s="97"/>
      <c r="U219" s="97"/>
      <c r="V219" s="97"/>
      <c r="W219" s="97"/>
      <c r="X219" s="97"/>
      <c r="Y219" s="97"/>
      <c r="Z219" s="97"/>
      <c r="AA219" s="103" t="s">
        <v>37</v>
      </c>
      <c r="AB219" s="97"/>
      <c r="AC219" s="97"/>
      <c r="AD219" s="97"/>
      <c r="AE219" s="97"/>
      <c r="AF219" s="103" t="s">
        <v>38</v>
      </c>
      <c r="AG219" s="97"/>
      <c r="AH219" s="97"/>
      <c r="AI219" s="72" t="s">
        <v>173</v>
      </c>
      <c r="AJ219" s="107" t="s">
        <v>249</v>
      </c>
      <c r="AK219" s="97"/>
      <c r="AL219" s="97"/>
      <c r="AM219" s="97"/>
      <c r="AN219" s="97"/>
      <c r="AO219" s="97"/>
      <c r="AP219" s="73">
        <v>2561195946</v>
      </c>
      <c r="AQ219" s="73">
        <v>2561195946</v>
      </c>
      <c r="AR219" s="74">
        <v>0</v>
      </c>
      <c r="AS219" s="115">
        <v>0</v>
      </c>
      <c r="AT219" s="97"/>
      <c r="AU219" s="117">
        <v>2005020427</v>
      </c>
      <c r="AV219" s="97"/>
      <c r="AW219" s="73">
        <v>556175519</v>
      </c>
      <c r="AX219" s="74">
        <v>0</v>
      </c>
      <c r="AY219" s="73">
        <v>2005020427</v>
      </c>
      <c r="AZ219" s="74">
        <v>0</v>
      </c>
      <c r="BA219" s="74">
        <v>0</v>
      </c>
      <c r="BB219" s="74">
        <v>0</v>
      </c>
      <c r="BC219" s="74">
        <v>0</v>
      </c>
      <c r="BD219" s="74">
        <v>0</v>
      </c>
    </row>
    <row r="220" spans="1:56" x14ac:dyDescent="0.25">
      <c r="A220" s="103" t="s">
        <v>290</v>
      </c>
      <c r="B220" s="97"/>
      <c r="C220" s="103" t="s">
        <v>292</v>
      </c>
      <c r="D220" s="97"/>
      <c r="E220" s="103" t="s">
        <v>294</v>
      </c>
      <c r="F220" s="97"/>
      <c r="G220" s="103" t="s">
        <v>321</v>
      </c>
      <c r="H220" s="97"/>
      <c r="I220" s="103"/>
      <c r="J220" s="97"/>
      <c r="K220" s="97"/>
      <c r="L220" s="103"/>
      <c r="M220" s="97"/>
      <c r="N220" s="97"/>
      <c r="O220" s="103"/>
      <c r="P220" s="97"/>
      <c r="Q220" s="103"/>
      <c r="R220" s="97"/>
      <c r="S220" s="108" t="s">
        <v>322</v>
      </c>
      <c r="T220" s="97"/>
      <c r="U220" s="97"/>
      <c r="V220" s="97"/>
      <c r="W220" s="97"/>
      <c r="X220" s="97"/>
      <c r="Y220" s="97"/>
      <c r="Z220" s="97"/>
      <c r="AA220" s="103" t="s">
        <v>37</v>
      </c>
      <c r="AB220" s="97"/>
      <c r="AC220" s="97"/>
      <c r="AD220" s="97"/>
      <c r="AE220" s="97"/>
      <c r="AF220" s="103" t="s">
        <v>38</v>
      </c>
      <c r="AG220" s="97"/>
      <c r="AH220" s="97"/>
      <c r="AI220" s="72" t="s">
        <v>173</v>
      </c>
      <c r="AJ220" s="107" t="s">
        <v>249</v>
      </c>
      <c r="AK220" s="97"/>
      <c r="AL220" s="97"/>
      <c r="AM220" s="97"/>
      <c r="AN220" s="97"/>
      <c r="AO220" s="97"/>
      <c r="AP220" s="73">
        <v>2561195946</v>
      </c>
      <c r="AQ220" s="73">
        <v>2561195946</v>
      </c>
      <c r="AR220" s="74">
        <v>0</v>
      </c>
      <c r="AS220" s="115">
        <v>0</v>
      </c>
      <c r="AT220" s="97"/>
      <c r="AU220" s="117">
        <v>2005020427</v>
      </c>
      <c r="AV220" s="97"/>
      <c r="AW220" s="73">
        <v>556175519</v>
      </c>
      <c r="AX220" s="74">
        <v>0</v>
      </c>
      <c r="AY220" s="73">
        <v>2005020427</v>
      </c>
      <c r="AZ220" s="74">
        <v>0</v>
      </c>
      <c r="BA220" s="74">
        <v>0</v>
      </c>
      <c r="BB220" s="74">
        <v>0</v>
      </c>
      <c r="BC220" s="74">
        <v>0</v>
      </c>
      <c r="BD220" s="74">
        <v>0</v>
      </c>
    </row>
    <row r="221" spans="1:56" x14ac:dyDescent="0.25">
      <c r="A221" s="103" t="s">
        <v>290</v>
      </c>
      <c r="B221" s="97"/>
      <c r="C221" s="103" t="s">
        <v>292</v>
      </c>
      <c r="D221" s="97"/>
      <c r="E221" s="103" t="s">
        <v>294</v>
      </c>
      <c r="F221" s="97"/>
      <c r="G221" s="103" t="s">
        <v>321</v>
      </c>
      <c r="H221" s="97"/>
      <c r="I221" s="103" t="s">
        <v>296</v>
      </c>
      <c r="J221" s="97"/>
      <c r="K221" s="97"/>
      <c r="L221" s="103"/>
      <c r="M221" s="97"/>
      <c r="N221" s="97"/>
      <c r="O221" s="103"/>
      <c r="P221" s="97"/>
      <c r="Q221" s="103"/>
      <c r="R221" s="97"/>
      <c r="S221" s="108" t="s">
        <v>176</v>
      </c>
      <c r="T221" s="97"/>
      <c r="U221" s="97"/>
      <c r="V221" s="97"/>
      <c r="W221" s="97"/>
      <c r="X221" s="97"/>
      <c r="Y221" s="97"/>
      <c r="Z221" s="97"/>
      <c r="AA221" s="103" t="s">
        <v>37</v>
      </c>
      <c r="AB221" s="97"/>
      <c r="AC221" s="97"/>
      <c r="AD221" s="97"/>
      <c r="AE221" s="97"/>
      <c r="AF221" s="103" t="s">
        <v>38</v>
      </c>
      <c r="AG221" s="97"/>
      <c r="AH221" s="97"/>
      <c r="AI221" s="72" t="s">
        <v>173</v>
      </c>
      <c r="AJ221" s="107" t="s">
        <v>249</v>
      </c>
      <c r="AK221" s="97"/>
      <c r="AL221" s="97"/>
      <c r="AM221" s="97"/>
      <c r="AN221" s="97"/>
      <c r="AO221" s="97"/>
      <c r="AP221" s="73">
        <v>2561195946</v>
      </c>
      <c r="AQ221" s="73">
        <v>2561195946</v>
      </c>
      <c r="AR221" s="74">
        <v>0</v>
      </c>
      <c r="AS221" s="115">
        <v>0</v>
      </c>
      <c r="AT221" s="97"/>
      <c r="AU221" s="117">
        <v>2005020427</v>
      </c>
      <c r="AV221" s="97"/>
      <c r="AW221" s="73">
        <v>556175519</v>
      </c>
      <c r="AX221" s="74">
        <v>0</v>
      </c>
      <c r="AY221" s="73">
        <v>2005020427</v>
      </c>
      <c r="AZ221" s="74">
        <v>0</v>
      </c>
      <c r="BA221" s="74">
        <v>0</v>
      </c>
      <c r="BB221" s="74">
        <v>0</v>
      </c>
      <c r="BC221" s="74">
        <v>0</v>
      </c>
      <c r="BD221" s="74">
        <v>0</v>
      </c>
    </row>
    <row r="222" spans="1:56" x14ac:dyDescent="0.25">
      <c r="A222" s="103" t="s">
        <v>290</v>
      </c>
      <c r="B222" s="97"/>
      <c r="C222" s="103" t="s">
        <v>292</v>
      </c>
      <c r="D222" s="97"/>
      <c r="E222" s="103" t="s">
        <v>294</v>
      </c>
      <c r="F222" s="97"/>
      <c r="G222" s="103" t="s">
        <v>321</v>
      </c>
      <c r="H222" s="97"/>
      <c r="I222" s="103" t="s">
        <v>296</v>
      </c>
      <c r="J222" s="97"/>
      <c r="K222" s="97"/>
      <c r="L222" s="103" t="s">
        <v>330</v>
      </c>
      <c r="M222" s="97"/>
      <c r="N222" s="97"/>
      <c r="O222" s="103"/>
      <c r="P222" s="97"/>
      <c r="Q222" s="103"/>
      <c r="R222" s="97"/>
      <c r="S222" s="108" t="s">
        <v>331</v>
      </c>
      <c r="T222" s="97"/>
      <c r="U222" s="97"/>
      <c r="V222" s="97"/>
      <c r="W222" s="97"/>
      <c r="X222" s="97"/>
      <c r="Y222" s="97"/>
      <c r="Z222" s="97"/>
      <c r="AA222" s="103" t="s">
        <v>37</v>
      </c>
      <c r="AB222" s="97"/>
      <c r="AC222" s="97"/>
      <c r="AD222" s="97"/>
      <c r="AE222" s="97"/>
      <c r="AF222" s="103" t="s">
        <v>38</v>
      </c>
      <c r="AG222" s="97"/>
      <c r="AH222" s="97"/>
      <c r="AI222" s="72" t="s">
        <v>173</v>
      </c>
      <c r="AJ222" s="107" t="s">
        <v>249</v>
      </c>
      <c r="AK222" s="97"/>
      <c r="AL222" s="97"/>
      <c r="AM222" s="97"/>
      <c r="AN222" s="97"/>
      <c r="AO222" s="97"/>
      <c r="AP222" s="73">
        <v>2230508446</v>
      </c>
      <c r="AQ222" s="73">
        <v>2230508446</v>
      </c>
      <c r="AR222" s="74">
        <v>0</v>
      </c>
      <c r="AS222" s="115">
        <v>0</v>
      </c>
      <c r="AT222" s="97"/>
      <c r="AU222" s="117">
        <v>1719332927</v>
      </c>
      <c r="AV222" s="97"/>
      <c r="AW222" s="73">
        <v>511175519</v>
      </c>
      <c r="AX222" s="74">
        <v>0</v>
      </c>
      <c r="AY222" s="73">
        <v>1719332927</v>
      </c>
      <c r="AZ222" s="74">
        <v>0</v>
      </c>
      <c r="BA222" s="74">
        <v>0</v>
      </c>
      <c r="BB222" s="74">
        <v>0</v>
      </c>
      <c r="BC222" s="74">
        <v>0</v>
      </c>
      <c r="BD222" s="74">
        <v>0</v>
      </c>
    </row>
    <row r="223" spans="1:56" x14ac:dyDescent="0.25">
      <c r="A223" s="103" t="s">
        <v>290</v>
      </c>
      <c r="B223" s="97"/>
      <c r="C223" s="103" t="s">
        <v>292</v>
      </c>
      <c r="D223" s="97"/>
      <c r="E223" s="103" t="s">
        <v>294</v>
      </c>
      <c r="F223" s="97"/>
      <c r="G223" s="103" t="s">
        <v>321</v>
      </c>
      <c r="H223" s="97"/>
      <c r="I223" s="103" t="s">
        <v>296</v>
      </c>
      <c r="J223" s="97"/>
      <c r="K223" s="97"/>
      <c r="L223" s="103" t="s">
        <v>333</v>
      </c>
      <c r="M223" s="97"/>
      <c r="N223" s="97"/>
      <c r="O223" s="103"/>
      <c r="P223" s="97"/>
      <c r="Q223" s="103"/>
      <c r="R223" s="97"/>
      <c r="S223" s="108" t="s">
        <v>334</v>
      </c>
      <c r="T223" s="97"/>
      <c r="U223" s="97"/>
      <c r="V223" s="97"/>
      <c r="W223" s="97"/>
      <c r="X223" s="97"/>
      <c r="Y223" s="97"/>
      <c r="Z223" s="97"/>
      <c r="AA223" s="103" t="s">
        <v>37</v>
      </c>
      <c r="AB223" s="97"/>
      <c r="AC223" s="97"/>
      <c r="AD223" s="97"/>
      <c r="AE223" s="97"/>
      <c r="AF223" s="103" t="s">
        <v>38</v>
      </c>
      <c r="AG223" s="97"/>
      <c r="AH223" s="97"/>
      <c r="AI223" s="72" t="s">
        <v>173</v>
      </c>
      <c r="AJ223" s="107" t="s">
        <v>249</v>
      </c>
      <c r="AK223" s="97"/>
      <c r="AL223" s="97"/>
      <c r="AM223" s="97"/>
      <c r="AN223" s="97"/>
      <c r="AO223" s="97"/>
      <c r="AP223" s="73">
        <v>330687500</v>
      </c>
      <c r="AQ223" s="73">
        <v>330687500</v>
      </c>
      <c r="AR223" s="74">
        <v>0</v>
      </c>
      <c r="AS223" s="115">
        <v>0</v>
      </c>
      <c r="AT223" s="97"/>
      <c r="AU223" s="117">
        <v>285687500</v>
      </c>
      <c r="AV223" s="97"/>
      <c r="AW223" s="73">
        <v>45000000</v>
      </c>
      <c r="AX223" s="74">
        <v>0</v>
      </c>
      <c r="AY223" s="73">
        <v>285687500</v>
      </c>
      <c r="AZ223" s="74">
        <v>0</v>
      </c>
      <c r="BA223" s="74">
        <v>0</v>
      </c>
      <c r="BB223" s="74">
        <v>0</v>
      </c>
      <c r="BC223" s="74">
        <v>0</v>
      </c>
      <c r="BD223" s="74">
        <v>0</v>
      </c>
    </row>
    <row r="224" spans="1:56" x14ac:dyDescent="0.25">
      <c r="A224" s="104" t="s">
        <v>290</v>
      </c>
      <c r="B224" s="97"/>
      <c r="C224" s="104" t="s">
        <v>292</v>
      </c>
      <c r="D224" s="97"/>
      <c r="E224" s="104" t="s">
        <v>294</v>
      </c>
      <c r="F224" s="97"/>
      <c r="G224" s="104" t="s">
        <v>321</v>
      </c>
      <c r="H224" s="97"/>
      <c r="I224" s="104" t="s">
        <v>296</v>
      </c>
      <c r="J224" s="97"/>
      <c r="K224" s="97"/>
      <c r="L224" s="104" t="s">
        <v>330</v>
      </c>
      <c r="M224" s="97"/>
      <c r="N224" s="97"/>
      <c r="O224" s="104" t="s">
        <v>43</v>
      </c>
      <c r="P224" s="97"/>
      <c r="Q224" s="104"/>
      <c r="R224" s="97"/>
      <c r="S224" s="109" t="s">
        <v>178</v>
      </c>
      <c r="T224" s="97"/>
      <c r="U224" s="97"/>
      <c r="V224" s="97"/>
      <c r="W224" s="97"/>
      <c r="X224" s="97"/>
      <c r="Y224" s="97"/>
      <c r="Z224" s="97"/>
      <c r="AA224" s="104" t="s">
        <v>37</v>
      </c>
      <c r="AB224" s="97"/>
      <c r="AC224" s="97"/>
      <c r="AD224" s="97"/>
      <c r="AE224" s="97"/>
      <c r="AF224" s="104" t="s">
        <v>38</v>
      </c>
      <c r="AG224" s="97"/>
      <c r="AH224" s="97"/>
      <c r="AI224" s="75" t="s">
        <v>173</v>
      </c>
      <c r="AJ224" s="111" t="s">
        <v>249</v>
      </c>
      <c r="AK224" s="97"/>
      <c r="AL224" s="97"/>
      <c r="AM224" s="97"/>
      <c r="AN224" s="97"/>
      <c r="AO224" s="97"/>
      <c r="AP224" s="76">
        <v>2230508446</v>
      </c>
      <c r="AQ224" s="76">
        <v>2230508446</v>
      </c>
      <c r="AR224" s="77">
        <v>0</v>
      </c>
      <c r="AS224" s="116">
        <v>0</v>
      </c>
      <c r="AT224" s="97"/>
      <c r="AU224" s="118">
        <v>1719332927</v>
      </c>
      <c r="AV224" s="97"/>
      <c r="AW224" s="76">
        <v>511175519</v>
      </c>
      <c r="AX224" s="77">
        <v>0</v>
      </c>
      <c r="AY224" s="76">
        <v>1719332927</v>
      </c>
      <c r="AZ224" s="77">
        <v>0</v>
      </c>
      <c r="BA224" s="77">
        <v>0</v>
      </c>
      <c r="BB224" s="77">
        <v>0</v>
      </c>
      <c r="BC224" s="77">
        <v>0</v>
      </c>
      <c r="BD224" s="77">
        <v>0</v>
      </c>
    </row>
    <row r="225" spans="1:56" x14ac:dyDescent="0.25">
      <c r="A225" s="104" t="s">
        <v>290</v>
      </c>
      <c r="B225" s="97"/>
      <c r="C225" s="104" t="s">
        <v>292</v>
      </c>
      <c r="D225" s="97"/>
      <c r="E225" s="104" t="s">
        <v>294</v>
      </c>
      <c r="F225" s="97"/>
      <c r="G225" s="104" t="s">
        <v>321</v>
      </c>
      <c r="H225" s="97"/>
      <c r="I225" s="104" t="s">
        <v>296</v>
      </c>
      <c r="J225" s="97"/>
      <c r="K225" s="97"/>
      <c r="L225" s="104" t="s">
        <v>333</v>
      </c>
      <c r="M225" s="97"/>
      <c r="N225" s="97"/>
      <c r="O225" s="104" t="s">
        <v>43</v>
      </c>
      <c r="P225" s="97"/>
      <c r="Q225" s="104"/>
      <c r="R225" s="97"/>
      <c r="S225" s="109" t="s">
        <v>193</v>
      </c>
      <c r="T225" s="97"/>
      <c r="U225" s="97"/>
      <c r="V225" s="97"/>
      <c r="W225" s="97"/>
      <c r="X225" s="97"/>
      <c r="Y225" s="97"/>
      <c r="Z225" s="97"/>
      <c r="AA225" s="104" t="s">
        <v>37</v>
      </c>
      <c r="AB225" s="97"/>
      <c r="AC225" s="97"/>
      <c r="AD225" s="97"/>
      <c r="AE225" s="97"/>
      <c r="AF225" s="104" t="s">
        <v>38</v>
      </c>
      <c r="AG225" s="97"/>
      <c r="AH225" s="97"/>
      <c r="AI225" s="75" t="s">
        <v>173</v>
      </c>
      <c r="AJ225" s="111" t="s">
        <v>249</v>
      </c>
      <c r="AK225" s="97"/>
      <c r="AL225" s="97"/>
      <c r="AM225" s="97"/>
      <c r="AN225" s="97"/>
      <c r="AO225" s="97"/>
      <c r="AP225" s="76">
        <v>330687500</v>
      </c>
      <c r="AQ225" s="76">
        <v>330687500</v>
      </c>
      <c r="AR225" s="77">
        <v>0</v>
      </c>
      <c r="AS225" s="116">
        <v>0</v>
      </c>
      <c r="AT225" s="97"/>
      <c r="AU225" s="118">
        <v>285687500</v>
      </c>
      <c r="AV225" s="97"/>
      <c r="AW225" s="76">
        <v>45000000</v>
      </c>
      <c r="AX225" s="77">
        <v>0</v>
      </c>
      <c r="AY225" s="76">
        <v>285687500</v>
      </c>
      <c r="AZ225" s="77">
        <v>0</v>
      </c>
      <c r="BA225" s="77">
        <v>0</v>
      </c>
      <c r="BB225" s="77">
        <v>0</v>
      </c>
      <c r="BC225" s="77">
        <v>0</v>
      </c>
      <c r="BD225" s="77">
        <v>0</v>
      </c>
    </row>
    <row r="226" spans="1:56" x14ac:dyDescent="0.25">
      <c r="A226" s="61" t="s">
        <v>33</v>
      </c>
      <c r="B226" s="61" t="s">
        <v>33</v>
      </c>
      <c r="C226" s="61" t="s">
        <v>33</v>
      </c>
      <c r="D226" s="61" t="s">
        <v>33</v>
      </c>
      <c r="E226" s="61" t="s">
        <v>33</v>
      </c>
      <c r="F226" s="61" t="s">
        <v>33</v>
      </c>
      <c r="G226" s="61" t="s">
        <v>33</v>
      </c>
      <c r="H226" s="61" t="s">
        <v>33</v>
      </c>
      <c r="I226" s="61" t="s">
        <v>33</v>
      </c>
      <c r="J226" s="99" t="s">
        <v>33</v>
      </c>
      <c r="K226" s="97"/>
      <c r="L226" s="99" t="s">
        <v>33</v>
      </c>
      <c r="M226" s="97"/>
      <c r="N226" s="61" t="s">
        <v>33</v>
      </c>
      <c r="O226" s="61" t="s">
        <v>33</v>
      </c>
      <c r="P226" s="61" t="s">
        <v>33</v>
      </c>
      <c r="Q226" s="61" t="s">
        <v>33</v>
      </c>
      <c r="R226" s="61" t="s">
        <v>33</v>
      </c>
      <c r="S226" s="61" t="s">
        <v>33</v>
      </c>
      <c r="T226" s="61" t="s">
        <v>33</v>
      </c>
      <c r="U226" s="61" t="s">
        <v>33</v>
      </c>
      <c r="V226" s="61" t="s">
        <v>33</v>
      </c>
      <c r="W226" s="61" t="s">
        <v>33</v>
      </c>
      <c r="X226" s="61" t="s">
        <v>33</v>
      </c>
      <c r="Y226" s="61" t="s">
        <v>33</v>
      </c>
      <c r="Z226" s="61" t="s">
        <v>33</v>
      </c>
      <c r="AA226" s="99" t="s">
        <v>33</v>
      </c>
      <c r="AB226" s="97"/>
      <c r="AC226" s="99" t="s">
        <v>33</v>
      </c>
      <c r="AD226" s="97"/>
      <c r="AE226" s="61" t="s">
        <v>33</v>
      </c>
      <c r="AF226" s="61" t="s">
        <v>33</v>
      </c>
      <c r="AG226" s="61" t="s">
        <v>33</v>
      </c>
      <c r="AH226" s="61" t="s">
        <v>33</v>
      </c>
      <c r="AI226" s="61" t="s">
        <v>33</v>
      </c>
      <c r="AJ226" s="61" t="s">
        <v>33</v>
      </c>
      <c r="AK226" s="61" t="s">
        <v>33</v>
      </c>
      <c r="AL226" s="61" t="s">
        <v>33</v>
      </c>
      <c r="AM226" s="99" t="s">
        <v>33</v>
      </c>
      <c r="AN226" s="97"/>
      <c r="AO226" s="97"/>
      <c r="AP226" s="61" t="s">
        <v>33</v>
      </c>
      <c r="AQ226" s="61" t="s">
        <v>33</v>
      </c>
      <c r="AR226" s="61" t="s">
        <v>33</v>
      </c>
      <c r="AS226" s="99" t="s">
        <v>33</v>
      </c>
      <c r="AT226" s="97"/>
      <c r="AU226" s="99" t="s">
        <v>33</v>
      </c>
      <c r="AV226" s="97"/>
      <c r="AW226" s="61" t="s">
        <v>33</v>
      </c>
      <c r="AX226" s="61" t="s">
        <v>33</v>
      </c>
      <c r="AY226" s="61" t="s">
        <v>33</v>
      </c>
      <c r="AZ226" s="61" t="s">
        <v>33</v>
      </c>
      <c r="BA226" s="61" t="s">
        <v>33</v>
      </c>
      <c r="BB226" s="61" t="s">
        <v>33</v>
      </c>
      <c r="BC226" s="61" t="s">
        <v>33</v>
      </c>
      <c r="BD226" s="61" t="s">
        <v>33</v>
      </c>
    </row>
    <row r="227" spans="1:56" x14ac:dyDescent="0.25">
      <c r="A227" s="105" t="s">
        <v>226</v>
      </c>
      <c r="B227" s="95"/>
      <c r="C227" s="95"/>
      <c r="D227" s="95"/>
      <c r="E227" s="95"/>
      <c r="F227" s="95"/>
      <c r="G227" s="94"/>
      <c r="H227" s="106" t="s">
        <v>332</v>
      </c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4"/>
      <c r="AP227" s="61" t="s">
        <v>33</v>
      </c>
      <c r="AQ227" s="61" t="s">
        <v>33</v>
      </c>
      <c r="AR227" s="61" t="s">
        <v>33</v>
      </c>
      <c r="AS227" s="99" t="s">
        <v>33</v>
      </c>
      <c r="AT227" s="97"/>
      <c r="AU227" s="99" t="s">
        <v>33</v>
      </c>
      <c r="AV227" s="97"/>
      <c r="AW227" s="61" t="s">
        <v>33</v>
      </c>
      <c r="AX227" s="61" t="s">
        <v>33</v>
      </c>
      <c r="AY227" s="61" t="s">
        <v>33</v>
      </c>
      <c r="AZ227" s="61" t="s">
        <v>33</v>
      </c>
      <c r="BA227" s="61" t="s">
        <v>33</v>
      </c>
      <c r="BB227" s="61" t="s">
        <v>33</v>
      </c>
      <c r="BC227" s="61" t="s">
        <v>33</v>
      </c>
      <c r="BD227" s="61" t="s">
        <v>33</v>
      </c>
    </row>
    <row r="228" spans="1:56" ht="45" x14ac:dyDescent="0.25">
      <c r="A228" s="110" t="s">
        <v>228</v>
      </c>
      <c r="B228" s="94"/>
      <c r="C228" s="119" t="s">
        <v>229</v>
      </c>
      <c r="D228" s="94"/>
      <c r="E228" s="110" t="s">
        <v>230</v>
      </c>
      <c r="F228" s="94"/>
      <c r="G228" s="110" t="s">
        <v>231</v>
      </c>
      <c r="H228" s="94"/>
      <c r="I228" s="110" t="s">
        <v>232</v>
      </c>
      <c r="J228" s="95"/>
      <c r="K228" s="94"/>
      <c r="L228" s="110" t="s">
        <v>233</v>
      </c>
      <c r="M228" s="95"/>
      <c r="N228" s="94"/>
      <c r="O228" s="110" t="s">
        <v>234</v>
      </c>
      <c r="P228" s="94"/>
      <c r="Q228" s="110" t="s">
        <v>235</v>
      </c>
      <c r="R228" s="94"/>
      <c r="S228" s="110" t="s">
        <v>236</v>
      </c>
      <c r="T228" s="95"/>
      <c r="U228" s="95"/>
      <c r="V228" s="95"/>
      <c r="W228" s="95"/>
      <c r="X228" s="95"/>
      <c r="Y228" s="95"/>
      <c r="Z228" s="94"/>
      <c r="AA228" s="110" t="s">
        <v>10</v>
      </c>
      <c r="AB228" s="95"/>
      <c r="AC228" s="95"/>
      <c r="AD228" s="95"/>
      <c r="AE228" s="94"/>
      <c r="AF228" s="110" t="s">
        <v>11</v>
      </c>
      <c r="AG228" s="95"/>
      <c r="AH228" s="94"/>
      <c r="AI228" s="71" t="s">
        <v>237</v>
      </c>
      <c r="AJ228" s="110" t="s">
        <v>9</v>
      </c>
      <c r="AK228" s="95"/>
      <c r="AL228" s="95"/>
      <c r="AM228" s="95"/>
      <c r="AN228" s="95"/>
      <c r="AO228" s="94"/>
      <c r="AP228" s="71" t="s">
        <v>446</v>
      </c>
      <c r="AQ228" s="71" t="s">
        <v>447</v>
      </c>
      <c r="AR228" s="71" t="s">
        <v>448</v>
      </c>
      <c r="AS228" s="110" t="s">
        <v>449</v>
      </c>
      <c r="AT228" s="94"/>
      <c r="AU228" s="110" t="s">
        <v>238</v>
      </c>
      <c r="AV228" s="94"/>
      <c r="AW228" s="71" t="s">
        <v>450</v>
      </c>
      <c r="AX228" s="71" t="s">
        <v>239</v>
      </c>
      <c r="AY228" s="71" t="s">
        <v>240</v>
      </c>
      <c r="AZ228" s="71" t="s">
        <v>241</v>
      </c>
      <c r="BA228" s="71" t="s">
        <v>242</v>
      </c>
      <c r="BB228" s="71" t="s">
        <v>243</v>
      </c>
      <c r="BC228" s="71" t="s">
        <v>244</v>
      </c>
      <c r="BD228" s="71" t="s">
        <v>245</v>
      </c>
    </row>
    <row r="229" spans="1:56" x14ac:dyDescent="0.25">
      <c r="A229" s="103" t="s">
        <v>290</v>
      </c>
      <c r="B229" s="97"/>
      <c r="C229" s="103"/>
      <c r="D229" s="97"/>
      <c r="E229" s="103"/>
      <c r="F229" s="97"/>
      <c r="G229" s="103"/>
      <c r="H229" s="97"/>
      <c r="I229" s="103"/>
      <c r="J229" s="97"/>
      <c r="K229" s="97"/>
      <c r="L229" s="103"/>
      <c r="M229" s="97"/>
      <c r="N229" s="97"/>
      <c r="O229" s="103"/>
      <c r="P229" s="97"/>
      <c r="Q229" s="103"/>
      <c r="R229" s="97"/>
      <c r="S229" s="108" t="s">
        <v>291</v>
      </c>
      <c r="T229" s="97"/>
      <c r="U229" s="97"/>
      <c r="V229" s="97"/>
      <c r="W229" s="97"/>
      <c r="X229" s="97"/>
      <c r="Y229" s="97"/>
      <c r="Z229" s="97"/>
      <c r="AA229" s="103" t="s">
        <v>37</v>
      </c>
      <c r="AB229" s="97"/>
      <c r="AC229" s="97"/>
      <c r="AD229" s="97"/>
      <c r="AE229" s="97"/>
      <c r="AF229" s="103" t="s">
        <v>38</v>
      </c>
      <c r="AG229" s="97"/>
      <c r="AH229" s="97"/>
      <c r="AI229" s="72" t="s">
        <v>173</v>
      </c>
      <c r="AJ229" s="107" t="s">
        <v>249</v>
      </c>
      <c r="AK229" s="97"/>
      <c r="AL229" s="97"/>
      <c r="AM229" s="97"/>
      <c r="AN229" s="97"/>
      <c r="AO229" s="97"/>
      <c r="AP229" s="73">
        <v>2862661263</v>
      </c>
      <c r="AQ229" s="73">
        <v>2862661263</v>
      </c>
      <c r="AR229" s="74">
        <v>0</v>
      </c>
      <c r="AS229" s="115">
        <v>0</v>
      </c>
      <c r="AT229" s="97"/>
      <c r="AU229" s="117">
        <v>2633160000</v>
      </c>
      <c r="AV229" s="97"/>
      <c r="AW229" s="73">
        <v>229501263</v>
      </c>
      <c r="AX229" s="73">
        <v>16762500</v>
      </c>
      <c r="AY229" s="73">
        <v>2616397500</v>
      </c>
      <c r="AZ229" s="73">
        <v>16762500</v>
      </c>
      <c r="BA229" s="74">
        <v>0</v>
      </c>
      <c r="BB229" s="73">
        <v>16762500</v>
      </c>
      <c r="BC229" s="74">
        <v>0</v>
      </c>
      <c r="BD229" s="74">
        <v>0</v>
      </c>
    </row>
    <row r="230" spans="1:56" x14ac:dyDescent="0.25">
      <c r="A230" s="103" t="s">
        <v>290</v>
      </c>
      <c r="B230" s="97"/>
      <c r="C230" s="103"/>
      <c r="D230" s="97"/>
      <c r="E230" s="103"/>
      <c r="F230" s="97"/>
      <c r="G230" s="103"/>
      <c r="H230" s="97"/>
      <c r="I230" s="103"/>
      <c r="J230" s="97"/>
      <c r="K230" s="97"/>
      <c r="L230" s="103"/>
      <c r="M230" s="97"/>
      <c r="N230" s="97"/>
      <c r="O230" s="103"/>
      <c r="P230" s="97"/>
      <c r="Q230" s="103"/>
      <c r="R230" s="97"/>
      <c r="S230" s="108" t="s">
        <v>291</v>
      </c>
      <c r="T230" s="97"/>
      <c r="U230" s="97"/>
      <c r="V230" s="97"/>
      <c r="W230" s="97"/>
      <c r="X230" s="97"/>
      <c r="Y230" s="97"/>
      <c r="Z230" s="97"/>
      <c r="AA230" s="103" t="s">
        <v>149</v>
      </c>
      <c r="AB230" s="97"/>
      <c r="AC230" s="97"/>
      <c r="AD230" s="97"/>
      <c r="AE230" s="97"/>
      <c r="AF230" s="103" t="s">
        <v>38</v>
      </c>
      <c r="AG230" s="97"/>
      <c r="AH230" s="97"/>
      <c r="AI230" s="72" t="s">
        <v>194</v>
      </c>
      <c r="AJ230" s="107" t="s">
        <v>324</v>
      </c>
      <c r="AK230" s="97"/>
      <c r="AL230" s="97"/>
      <c r="AM230" s="97"/>
      <c r="AN230" s="97"/>
      <c r="AO230" s="97"/>
      <c r="AP230" s="73">
        <v>4099005000</v>
      </c>
      <c r="AQ230" s="73">
        <v>3899000000</v>
      </c>
      <c r="AR230" s="73">
        <v>200005000</v>
      </c>
      <c r="AS230" s="115">
        <v>0</v>
      </c>
      <c r="AT230" s="97"/>
      <c r="AU230" s="117">
        <v>3257187945</v>
      </c>
      <c r="AV230" s="97"/>
      <c r="AW230" s="73">
        <v>641812055</v>
      </c>
      <c r="AX230" s="73">
        <v>83567833</v>
      </c>
      <c r="AY230" s="73">
        <v>3173620112</v>
      </c>
      <c r="AZ230" s="73">
        <v>83567833</v>
      </c>
      <c r="BA230" s="74">
        <v>0</v>
      </c>
      <c r="BB230" s="73">
        <v>83567833</v>
      </c>
      <c r="BC230" s="74">
        <v>0</v>
      </c>
      <c r="BD230" s="74">
        <v>0</v>
      </c>
    </row>
    <row r="231" spans="1:56" x14ac:dyDescent="0.25">
      <c r="A231" s="103" t="s">
        <v>290</v>
      </c>
      <c r="B231" s="97"/>
      <c r="C231" s="103" t="s">
        <v>292</v>
      </c>
      <c r="D231" s="97"/>
      <c r="E231" s="103"/>
      <c r="F231" s="97"/>
      <c r="G231" s="103"/>
      <c r="H231" s="97"/>
      <c r="I231" s="103"/>
      <c r="J231" s="97"/>
      <c r="K231" s="97"/>
      <c r="L231" s="103"/>
      <c r="M231" s="97"/>
      <c r="N231" s="97"/>
      <c r="O231" s="103"/>
      <c r="P231" s="97"/>
      <c r="Q231" s="103"/>
      <c r="R231" s="97"/>
      <c r="S231" s="108" t="s">
        <v>293</v>
      </c>
      <c r="T231" s="97"/>
      <c r="U231" s="97"/>
      <c r="V231" s="97"/>
      <c r="W231" s="97"/>
      <c r="X231" s="97"/>
      <c r="Y231" s="97"/>
      <c r="Z231" s="97"/>
      <c r="AA231" s="103" t="s">
        <v>37</v>
      </c>
      <c r="AB231" s="97"/>
      <c r="AC231" s="97"/>
      <c r="AD231" s="97"/>
      <c r="AE231" s="97"/>
      <c r="AF231" s="103" t="s">
        <v>38</v>
      </c>
      <c r="AG231" s="97"/>
      <c r="AH231" s="97"/>
      <c r="AI231" s="72" t="s">
        <v>173</v>
      </c>
      <c r="AJ231" s="107" t="s">
        <v>249</v>
      </c>
      <c r="AK231" s="97"/>
      <c r="AL231" s="97"/>
      <c r="AM231" s="97"/>
      <c r="AN231" s="97"/>
      <c r="AO231" s="97"/>
      <c r="AP231" s="73">
        <v>2862661263</v>
      </c>
      <c r="AQ231" s="73">
        <v>2862661263</v>
      </c>
      <c r="AR231" s="74">
        <v>0</v>
      </c>
      <c r="AS231" s="115">
        <v>0</v>
      </c>
      <c r="AT231" s="97"/>
      <c r="AU231" s="117">
        <v>2633160000</v>
      </c>
      <c r="AV231" s="97"/>
      <c r="AW231" s="73">
        <v>229501263</v>
      </c>
      <c r="AX231" s="73">
        <v>16762500</v>
      </c>
      <c r="AY231" s="73">
        <v>2616397500</v>
      </c>
      <c r="AZ231" s="73">
        <v>16762500</v>
      </c>
      <c r="BA231" s="74">
        <v>0</v>
      </c>
      <c r="BB231" s="73">
        <v>16762500</v>
      </c>
      <c r="BC231" s="74">
        <v>0</v>
      </c>
      <c r="BD231" s="74">
        <v>0</v>
      </c>
    </row>
    <row r="232" spans="1:56" x14ac:dyDescent="0.25">
      <c r="A232" s="103" t="s">
        <v>290</v>
      </c>
      <c r="B232" s="97"/>
      <c r="C232" s="103" t="s">
        <v>292</v>
      </c>
      <c r="D232" s="97"/>
      <c r="E232" s="103"/>
      <c r="F232" s="97"/>
      <c r="G232" s="103"/>
      <c r="H232" s="97"/>
      <c r="I232" s="103"/>
      <c r="J232" s="97"/>
      <c r="K232" s="97"/>
      <c r="L232" s="103"/>
      <c r="M232" s="97"/>
      <c r="N232" s="97"/>
      <c r="O232" s="103"/>
      <c r="P232" s="97"/>
      <c r="Q232" s="103"/>
      <c r="R232" s="97"/>
      <c r="S232" s="108" t="s">
        <v>293</v>
      </c>
      <c r="T232" s="97"/>
      <c r="U232" s="97"/>
      <c r="V232" s="97"/>
      <c r="W232" s="97"/>
      <c r="X232" s="97"/>
      <c r="Y232" s="97"/>
      <c r="Z232" s="97"/>
      <c r="AA232" s="103" t="s">
        <v>149</v>
      </c>
      <c r="AB232" s="97"/>
      <c r="AC232" s="97"/>
      <c r="AD232" s="97"/>
      <c r="AE232" s="97"/>
      <c r="AF232" s="103" t="s">
        <v>38</v>
      </c>
      <c r="AG232" s="97"/>
      <c r="AH232" s="97"/>
      <c r="AI232" s="72" t="s">
        <v>194</v>
      </c>
      <c r="AJ232" s="107" t="s">
        <v>324</v>
      </c>
      <c r="AK232" s="97"/>
      <c r="AL232" s="97"/>
      <c r="AM232" s="97"/>
      <c r="AN232" s="97"/>
      <c r="AO232" s="97"/>
      <c r="AP232" s="73">
        <v>4099005000</v>
      </c>
      <c r="AQ232" s="73">
        <v>3899000000</v>
      </c>
      <c r="AR232" s="73">
        <v>200005000</v>
      </c>
      <c r="AS232" s="115">
        <v>0</v>
      </c>
      <c r="AT232" s="97"/>
      <c r="AU232" s="117">
        <v>3257187945</v>
      </c>
      <c r="AV232" s="97"/>
      <c r="AW232" s="73">
        <v>641812055</v>
      </c>
      <c r="AX232" s="73">
        <v>83567833</v>
      </c>
      <c r="AY232" s="73">
        <v>3173620112</v>
      </c>
      <c r="AZ232" s="73">
        <v>83567833</v>
      </c>
      <c r="BA232" s="74">
        <v>0</v>
      </c>
      <c r="BB232" s="73">
        <v>83567833</v>
      </c>
      <c r="BC232" s="74">
        <v>0</v>
      </c>
      <c r="BD232" s="74">
        <v>0</v>
      </c>
    </row>
    <row r="233" spans="1:56" x14ac:dyDescent="0.25">
      <c r="A233" s="103" t="s">
        <v>290</v>
      </c>
      <c r="B233" s="97"/>
      <c r="C233" s="103" t="s">
        <v>292</v>
      </c>
      <c r="D233" s="97"/>
      <c r="E233" s="103" t="s">
        <v>294</v>
      </c>
      <c r="F233" s="97"/>
      <c r="G233" s="103"/>
      <c r="H233" s="97"/>
      <c r="I233" s="103"/>
      <c r="J233" s="97"/>
      <c r="K233" s="97"/>
      <c r="L233" s="103"/>
      <c r="M233" s="97"/>
      <c r="N233" s="97"/>
      <c r="O233" s="103"/>
      <c r="P233" s="97"/>
      <c r="Q233" s="103"/>
      <c r="R233" s="97"/>
      <c r="S233" s="108" t="s">
        <v>295</v>
      </c>
      <c r="T233" s="97"/>
      <c r="U233" s="97"/>
      <c r="V233" s="97"/>
      <c r="W233" s="97"/>
      <c r="X233" s="97"/>
      <c r="Y233" s="97"/>
      <c r="Z233" s="97"/>
      <c r="AA233" s="103" t="s">
        <v>37</v>
      </c>
      <c r="AB233" s="97"/>
      <c r="AC233" s="97"/>
      <c r="AD233" s="97"/>
      <c r="AE233" s="97"/>
      <c r="AF233" s="103" t="s">
        <v>38</v>
      </c>
      <c r="AG233" s="97"/>
      <c r="AH233" s="97"/>
      <c r="AI233" s="72" t="s">
        <v>173</v>
      </c>
      <c r="AJ233" s="107" t="s">
        <v>249</v>
      </c>
      <c r="AK233" s="97"/>
      <c r="AL233" s="97"/>
      <c r="AM233" s="97"/>
      <c r="AN233" s="97"/>
      <c r="AO233" s="97"/>
      <c r="AP233" s="73">
        <v>2862661263</v>
      </c>
      <c r="AQ233" s="73">
        <v>2862661263</v>
      </c>
      <c r="AR233" s="74">
        <v>0</v>
      </c>
      <c r="AS233" s="115">
        <v>0</v>
      </c>
      <c r="AT233" s="97"/>
      <c r="AU233" s="117">
        <v>2633160000</v>
      </c>
      <c r="AV233" s="97"/>
      <c r="AW233" s="73">
        <v>229501263</v>
      </c>
      <c r="AX233" s="73">
        <v>16762500</v>
      </c>
      <c r="AY233" s="73">
        <v>2616397500</v>
      </c>
      <c r="AZ233" s="73">
        <v>16762500</v>
      </c>
      <c r="BA233" s="74">
        <v>0</v>
      </c>
      <c r="BB233" s="73">
        <v>16762500</v>
      </c>
      <c r="BC233" s="74">
        <v>0</v>
      </c>
      <c r="BD233" s="74">
        <v>0</v>
      </c>
    </row>
    <row r="234" spans="1:56" x14ac:dyDescent="0.25">
      <c r="A234" s="103" t="s">
        <v>290</v>
      </c>
      <c r="B234" s="97"/>
      <c r="C234" s="103" t="s">
        <v>292</v>
      </c>
      <c r="D234" s="97"/>
      <c r="E234" s="103" t="s">
        <v>294</v>
      </c>
      <c r="F234" s="97"/>
      <c r="G234" s="103"/>
      <c r="H234" s="97"/>
      <c r="I234" s="103"/>
      <c r="J234" s="97"/>
      <c r="K234" s="97"/>
      <c r="L234" s="103"/>
      <c r="M234" s="97"/>
      <c r="N234" s="97"/>
      <c r="O234" s="103"/>
      <c r="P234" s="97"/>
      <c r="Q234" s="103"/>
      <c r="R234" s="97"/>
      <c r="S234" s="108" t="s">
        <v>295</v>
      </c>
      <c r="T234" s="97"/>
      <c r="U234" s="97"/>
      <c r="V234" s="97"/>
      <c r="W234" s="97"/>
      <c r="X234" s="97"/>
      <c r="Y234" s="97"/>
      <c r="Z234" s="97"/>
      <c r="AA234" s="103" t="s">
        <v>149</v>
      </c>
      <c r="AB234" s="97"/>
      <c r="AC234" s="97"/>
      <c r="AD234" s="97"/>
      <c r="AE234" s="97"/>
      <c r="AF234" s="103" t="s">
        <v>38</v>
      </c>
      <c r="AG234" s="97"/>
      <c r="AH234" s="97"/>
      <c r="AI234" s="72" t="s">
        <v>194</v>
      </c>
      <c r="AJ234" s="107" t="s">
        <v>324</v>
      </c>
      <c r="AK234" s="97"/>
      <c r="AL234" s="97"/>
      <c r="AM234" s="97"/>
      <c r="AN234" s="97"/>
      <c r="AO234" s="97"/>
      <c r="AP234" s="73">
        <v>4099005000</v>
      </c>
      <c r="AQ234" s="73">
        <v>3899000000</v>
      </c>
      <c r="AR234" s="73">
        <v>200005000</v>
      </c>
      <c r="AS234" s="115">
        <v>0</v>
      </c>
      <c r="AT234" s="97"/>
      <c r="AU234" s="117">
        <v>3257187945</v>
      </c>
      <c r="AV234" s="97"/>
      <c r="AW234" s="73">
        <v>641812055</v>
      </c>
      <c r="AX234" s="73">
        <v>83567833</v>
      </c>
      <c r="AY234" s="73">
        <v>3173620112</v>
      </c>
      <c r="AZ234" s="73">
        <v>83567833</v>
      </c>
      <c r="BA234" s="74">
        <v>0</v>
      </c>
      <c r="BB234" s="73">
        <v>83567833</v>
      </c>
      <c r="BC234" s="74">
        <v>0</v>
      </c>
      <c r="BD234" s="74">
        <v>0</v>
      </c>
    </row>
    <row r="235" spans="1:56" x14ac:dyDescent="0.25">
      <c r="A235" s="103" t="s">
        <v>290</v>
      </c>
      <c r="B235" s="97"/>
      <c r="C235" s="103" t="s">
        <v>292</v>
      </c>
      <c r="D235" s="97"/>
      <c r="E235" s="103" t="s">
        <v>294</v>
      </c>
      <c r="F235" s="97"/>
      <c r="G235" s="103" t="s">
        <v>321</v>
      </c>
      <c r="H235" s="97"/>
      <c r="I235" s="103"/>
      <c r="J235" s="97"/>
      <c r="K235" s="97"/>
      <c r="L235" s="103"/>
      <c r="M235" s="97"/>
      <c r="N235" s="97"/>
      <c r="O235" s="103"/>
      <c r="P235" s="97"/>
      <c r="Q235" s="103"/>
      <c r="R235" s="97"/>
      <c r="S235" s="108" t="s">
        <v>322</v>
      </c>
      <c r="T235" s="97"/>
      <c r="U235" s="97"/>
      <c r="V235" s="97"/>
      <c r="W235" s="97"/>
      <c r="X235" s="97"/>
      <c r="Y235" s="97"/>
      <c r="Z235" s="97"/>
      <c r="AA235" s="103" t="s">
        <v>37</v>
      </c>
      <c r="AB235" s="97"/>
      <c r="AC235" s="97"/>
      <c r="AD235" s="97"/>
      <c r="AE235" s="97"/>
      <c r="AF235" s="103" t="s">
        <v>38</v>
      </c>
      <c r="AG235" s="97"/>
      <c r="AH235" s="97"/>
      <c r="AI235" s="72" t="s">
        <v>173</v>
      </c>
      <c r="AJ235" s="107" t="s">
        <v>249</v>
      </c>
      <c r="AK235" s="97"/>
      <c r="AL235" s="97"/>
      <c r="AM235" s="97"/>
      <c r="AN235" s="97"/>
      <c r="AO235" s="97"/>
      <c r="AP235" s="73">
        <v>2862661263</v>
      </c>
      <c r="AQ235" s="73">
        <v>2862661263</v>
      </c>
      <c r="AR235" s="74">
        <v>0</v>
      </c>
      <c r="AS235" s="115">
        <v>0</v>
      </c>
      <c r="AT235" s="97"/>
      <c r="AU235" s="117">
        <v>2633160000</v>
      </c>
      <c r="AV235" s="97"/>
      <c r="AW235" s="73">
        <v>229501263</v>
      </c>
      <c r="AX235" s="73">
        <v>16762500</v>
      </c>
      <c r="AY235" s="73">
        <v>2616397500</v>
      </c>
      <c r="AZ235" s="73">
        <v>16762500</v>
      </c>
      <c r="BA235" s="74">
        <v>0</v>
      </c>
      <c r="BB235" s="73">
        <v>16762500</v>
      </c>
      <c r="BC235" s="74">
        <v>0</v>
      </c>
      <c r="BD235" s="74">
        <v>0</v>
      </c>
    </row>
    <row r="236" spans="1:56" x14ac:dyDescent="0.25">
      <c r="A236" s="103" t="s">
        <v>290</v>
      </c>
      <c r="B236" s="97"/>
      <c r="C236" s="103" t="s">
        <v>292</v>
      </c>
      <c r="D236" s="97"/>
      <c r="E236" s="103" t="s">
        <v>294</v>
      </c>
      <c r="F236" s="97"/>
      <c r="G236" s="103" t="s">
        <v>321</v>
      </c>
      <c r="H236" s="97"/>
      <c r="I236" s="103"/>
      <c r="J236" s="97"/>
      <c r="K236" s="97"/>
      <c r="L236" s="103"/>
      <c r="M236" s="97"/>
      <c r="N236" s="97"/>
      <c r="O236" s="103"/>
      <c r="P236" s="97"/>
      <c r="Q236" s="103"/>
      <c r="R236" s="97"/>
      <c r="S236" s="108" t="s">
        <v>322</v>
      </c>
      <c r="T236" s="97"/>
      <c r="U236" s="97"/>
      <c r="V236" s="97"/>
      <c r="W236" s="97"/>
      <c r="X236" s="97"/>
      <c r="Y236" s="97"/>
      <c r="Z236" s="97"/>
      <c r="AA236" s="103" t="s">
        <v>149</v>
      </c>
      <c r="AB236" s="97"/>
      <c r="AC236" s="97"/>
      <c r="AD236" s="97"/>
      <c r="AE236" s="97"/>
      <c r="AF236" s="103" t="s">
        <v>38</v>
      </c>
      <c r="AG236" s="97"/>
      <c r="AH236" s="97"/>
      <c r="AI236" s="72" t="s">
        <v>194</v>
      </c>
      <c r="AJ236" s="107" t="s">
        <v>324</v>
      </c>
      <c r="AK236" s="97"/>
      <c r="AL236" s="97"/>
      <c r="AM236" s="97"/>
      <c r="AN236" s="97"/>
      <c r="AO236" s="97"/>
      <c r="AP236" s="73">
        <v>4099005000</v>
      </c>
      <c r="AQ236" s="73">
        <v>3899000000</v>
      </c>
      <c r="AR236" s="73">
        <v>200005000</v>
      </c>
      <c r="AS236" s="115">
        <v>0</v>
      </c>
      <c r="AT236" s="97"/>
      <c r="AU236" s="117">
        <v>3257187945</v>
      </c>
      <c r="AV236" s="97"/>
      <c r="AW236" s="73">
        <v>641812055</v>
      </c>
      <c r="AX236" s="73">
        <v>83567833</v>
      </c>
      <c r="AY236" s="73">
        <v>3173620112</v>
      </c>
      <c r="AZ236" s="73">
        <v>83567833</v>
      </c>
      <c r="BA236" s="74">
        <v>0</v>
      </c>
      <c r="BB236" s="73">
        <v>83567833</v>
      </c>
      <c r="BC236" s="74">
        <v>0</v>
      </c>
      <c r="BD236" s="74">
        <v>0</v>
      </c>
    </row>
    <row r="237" spans="1:56" x14ac:dyDescent="0.25">
      <c r="A237" s="103" t="s">
        <v>290</v>
      </c>
      <c r="B237" s="97"/>
      <c r="C237" s="103" t="s">
        <v>292</v>
      </c>
      <c r="D237" s="97"/>
      <c r="E237" s="103" t="s">
        <v>294</v>
      </c>
      <c r="F237" s="97"/>
      <c r="G237" s="103" t="s">
        <v>321</v>
      </c>
      <c r="H237" s="97"/>
      <c r="I237" s="103" t="s">
        <v>296</v>
      </c>
      <c r="J237" s="97"/>
      <c r="K237" s="97"/>
      <c r="L237" s="103"/>
      <c r="M237" s="97"/>
      <c r="N237" s="97"/>
      <c r="O237" s="103"/>
      <c r="P237" s="97"/>
      <c r="Q237" s="103"/>
      <c r="R237" s="97"/>
      <c r="S237" s="108" t="s">
        <v>176</v>
      </c>
      <c r="T237" s="97"/>
      <c r="U237" s="97"/>
      <c r="V237" s="97"/>
      <c r="W237" s="97"/>
      <c r="X237" s="97"/>
      <c r="Y237" s="97"/>
      <c r="Z237" s="97"/>
      <c r="AA237" s="103" t="s">
        <v>37</v>
      </c>
      <c r="AB237" s="97"/>
      <c r="AC237" s="97"/>
      <c r="AD237" s="97"/>
      <c r="AE237" s="97"/>
      <c r="AF237" s="103" t="s">
        <v>38</v>
      </c>
      <c r="AG237" s="97"/>
      <c r="AH237" s="97"/>
      <c r="AI237" s="72" t="s">
        <v>173</v>
      </c>
      <c r="AJ237" s="107" t="s">
        <v>249</v>
      </c>
      <c r="AK237" s="97"/>
      <c r="AL237" s="97"/>
      <c r="AM237" s="97"/>
      <c r="AN237" s="97"/>
      <c r="AO237" s="97"/>
      <c r="AP237" s="73">
        <v>2862661263</v>
      </c>
      <c r="AQ237" s="73">
        <v>2862661263</v>
      </c>
      <c r="AR237" s="74">
        <v>0</v>
      </c>
      <c r="AS237" s="115">
        <v>0</v>
      </c>
      <c r="AT237" s="97"/>
      <c r="AU237" s="117">
        <v>2633160000</v>
      </c>
      <c r="AV237" s="97"/>
      <c r="AW237" s="73">
        <v>229501263</v>
      </c>
      <c r="AX237" s="73">
        <v>16762500</v>
      </c>
      <c r="AY237" s="73">
        <v>2616397500</v>
      </c>
      <c r="AZ237" s="73">
        <v>16762500</v>
      </c>
      <c r="BA237" s="74">
        <v>0</v>
      </c>
      <c r="BB237" s="73">
        <v>16762500</v>
      </c>
      <c r="BC237" s="74">
        <v>0</v>
      </c>
      <c r="BD237" s="74">
        <v>0</v>
      </c>
    </row>
    <row r="238" spans="1:56" x14ac:dyDescent="0.25">
      <c r="A238" s="103" t="s">
        <v>290</v>
      </c>
      <c r="B238" s="97"/>
      <c r="C238" s="103" t="s">
        <v>292</v>
      </c>
      <c r="D238" s="97"/>
      <c r="E238" s="103" t="s">
        <v>294</v>
      </c>
      <c r="F238" s="97"/>
      <c r="G238" s="103" t="s">
        <v>321</v>
      </c>
      <c r="H238" s="97"/>
      <c r="I238" s="103" t="s">
        <v>296</v>
      </c>
      <c r="J238" s="97"/>
      <c r="K238" s="97"/>
      <c r="L238" s="103" t="s">
        <v>319</v>
      </c>
      <c r="M238" s="97"/>
      <c r="N238" s="97"/>
      <c r="O238" s="103"/>
      <c r="P238" s="97"/>
      <c r="Q238" s="103"/>
      <c r="R238" s="97"/>
      <c r="S238" s="108" t="s">
        <v>320</v>
      </c>
      <c r="T238" s="97"/>
      <c r="U238" s="97"/>
      <c r="V238" s="97"/>
      <c r="W238" s="97"/>
      <c r="X238" s="97"/>
      <c r="Y238" s="97"/>
      <c r="Z238" s="97"/>
      <c r="AA238" s="103" t="s">
        <v>37</v>
      </c>
      <c r="AB238" s="97"/>
      <c r="AC238" s="97"/>
      <c r="AD238" s="97"/>
      <c r="AE238" s="97"/>
      <c r="AF238" s="103" t="s">
        <v>38</v>
      </c>
      <c r="AG238" s="97"/>
      <c r="AH238" s="97"/>
      <c r="AI238" s="72" t="s">
        <v>173</v>
      </c>
      <c r="AJ238" s="107" t="s">
        <v>249</v>
      </c>
      <c r="AK238" s="97"/>
      <c r="AL238" s="97"/>
      <c r="AM238" s="97"/>
      <c r="AN238" s="97"/>
      <c r="AO238" s="97"/>
      <c r="AP238" s="73">
        <v>2122416263</v>
      </c>
      <c r="AQ238" s="73">
        <v>2122416263</v>
      </c>
      <c r="AR238" s="74">
        <v>0</v>
      </c>
      <c r="AS238" s="115">
        <v>0</v>
      </c>
      <c r="AT238" s="97"/>
      <c r="AU238" s="117">
        <v>1897550000</v>
      </c>
      <c r="AV238" s="97"/>
      <c r="AW238" s="73">
        <v>224866263</v>
      </c>
      <c r="AX238" s="73">
        <v>14012500</v>
      </c>
      <c r="AY238" s="73">
        <v>1883537500</v>
      </c>
      <c r="AZ238" s="73">
        <v>14012500</v>
      </c>
      <c r="BA238" s="74">
        <v>0</v>
      </c>
      <c r="BB238" s="73">
        <v>14012500</v>
      </c>
      <c r="BC238" s="74">
        <v>0</v>
      </c>
      <c r="BD238" s="74">
        <v>0</v>
      </c>
    </row>
    <row r="239" spans="1:56" x14ac:dyDescent="0.25">
      <c r="A239" s="103" t="s">
        <v>290</v>
      </c>
      <c r="B239" s="97"/>
      <c r="C239" s="103" t="s">
        <v>292</v>
      </c>
      <c r="D239" s="97"/>
      <c r="E239" s="103" t="s">
        <v>294</v>
      </c>
      <c r="F239" s="97"/>
      <c r="G239" s="103" t="s">
        <v>321</v>
      </c>
      <c r="H239" s="97"/>
      <c r="I239" s="103" t="s">
        <v>296</v>
      </c>
      <c r="J239" s="97"/>
      <c r="K239" s="97"/>
      <c r="L239" s="103" t="s">
        <v>333</v>
      </c>
      <c r="M239" s="97"/>
      <c r="N239" s="97"/>
      <c r="O239" s="103"/>
      <c r="P239" s="97"/>
      <c r="Q239" s="103"/>
      <c r="R239" s="97"/>
      <c r="S239" s="108" t="s">
        <v>334</v>
      </c>
      <c r="T239" s="97"/>
      <c r="U239" s="97"/>
      <c r="V239" s="97"/>
      <c r="W239" s="97"/>
      <c r="X239" s="97"/>
      <c r="Y239" s="97"/>
      <c r="Z239" s="97"/>
      <c r="AA239" s="103" t="s">
        <v>37</v>
      </c>
      <c r="AB239" s="97"/>
      <c r="AC239" s="97"/>
      <c r="AD239" s="97"/>
      <c r="AE239" s="97"/>
      <c r="AF239" s="103" t="s">
        <v>38</v>
      </c>
      <c r="AG239" s="97"/>
      <c r="AH239" s="97"/>
      <c r="AI239" s="72" t="s">
        <v>173</v>
      </c>
      <c r="AJ239" s="107" t="s">
        <v>249</v>
      </c>
      <c r="AK239" s="97"/>
      <c r="AL239" s="97"/>
      <c r="AM239" s="97"/>
      <c r="AN239" s="97"/>
      <c r="AO239" s="97"/>
      <c r="AP239" s="73">
        <v>740245000</v>
      </c>
      <c r="AQ239" s="73">
        <v>740245000</v>
      </c>
      <c r="AR239" s="74">
        <v>0</v>
      </c>
      <c r="AS239" s="115">
        <v>0</v>
      </c>
      <c r="AT239" s="97"/>
      <c r="AU239" s="117">
        <v>735610000</v>
      </c>
      <c r="AV239" s="97"/>
      <c r="AW239" s="73">
        <v>4635000</v>
      </c>
      <c r="AX239" s="73">
        <v>2750000</v>
      </c>
      <c r="AY239" s="73">
        <v>732860000</v>
      </c>
      <c r="AZ239" s="73">
        <v>2750000</v>
      </c>
      <c r="BA239" s="74">
        <v>0</v>
      </c>
      <c r="BB239" s="73">
        <v>2750000</v>
      </c>
      <c r="BC239" s="74">
        <v>0</v>
      </c>
      <c r="BD239" s="74">
        <v>0</v>
      </c>
    </row>
    <row r="240" spans="1:56" x14ac:dyDescent="0.25">
      <c r="A240" s="103" t="s">
        <v>290</v>
      </c>
      <c r="B240" s="97"/>
      <c r="C240" s="103" t="s">
        <v>292</v>
      </c>
      <c r="D240" s="97"/>
      <c r="E240" s="103" t="s">
        <v>294</v>
      </c>
      <c r="F240" s="97"/>
      <c r="G240" s="103" t="s">
        <v>321</v>
      </c>
      <c r="H240" s="97"/>
      <c r="I240" s="103" t="s">
        <v>296</v>
      </c>
      <c r="J240" s="97"/>
      <c r="K240" s="97"/>
      <c r="L240" s="103"/>
      <c r="M240" s="97"/>
      <c r="N240" s="97"/>
      <c r="O240" s="103"/>
      <c r="P240" s="97"/>
      <c r="Q240" s="103"/>
      <c r="R240" s="97"/>
      <c r="S240" s="108" t="s">
        <v>176</v>
      </c>
      <c r="T240" s="97"/>
      <c r="U240" s="97"/>
      <c r="V240" s="97"/>
      <c r="W240" s="97"/>
      <c r="X240" s="97"/>
      <c r="Y240" s="97"/>
      <c r="Z240" s="97"/>
      <c r="AA240" s="103" t="s">
        <v>149</v>
      </c>
      <c r="AB240" s="97"/>
      <c r="AC240" s="97"/>
      <c r="AD240" s="97"/>
      <c r="AE240" s="97"/>
      <c r="AF240" s="103" t="s">
        <v>38</v>
      </c>
      <c r="AG240" s="97"/>
      <c r="AH240" s="97"/>
      <c r="AI240" s="72" t="s">
        <v>194</v>
      </c>
      <c r="AJ240" s="107" t="s">
        <v>324</v>
      </c>
      <c r="AK240" s="97"/>
      <c r="AL240" s="97"/>
      <c r="AM240" s="97"/>
      <c r="AN240" s="97"/>
      <c r="AO240" s="97"/>
      <c r="AP240" s="73">
        <v>4099005000</v>
      </c>
      <c r="AQ240" s="73">
        <v>3899000000</v>
      </c>
      <c r="AR240" s="73">
        <v>200005000</v>
      </c>
      <c r="AS240" s="115">
        <v>0</v>
      </c>
      <c r="AT240" s="97"/>
      <c r="AU240" s="117">
        <v>3257187945</v>
      </c>
      <c r="AV240" s="97"/>
      <c r="AW240" s="73">
        <v>641812055</v>
      </c>
      <c r="AX240" s="73">
        <v>83567833</v>
      </c>
      <c r="AY240" s="73">
        <v>3173620112</v>
      </c>
      <c r="AZ240" s="73">
        <v>83567833</v>
      </c>
      <c r="BA240" s="74">
        <v>0</v>
      </c>
      <c r="BB240" s="73">
        <v>83567833</v>
      </c>
      <c r="BC240" s="74">
        <v>0</v>
      </c>
      <c r="BD240" s="74">
        <v>0</v>
      </c>
    </row>
    <row r="241" spans="1:56" x14ac:dyDescent="0.25">
      <c r="A241" s="103" t="s">
        <v>290</v>
      </c>
      <c r="B241" s="97"/>
      <c r="C241" s="103" t="s">
        <v>292</v>
      </c>
      <c r="D241" s="97"/>
      <c r="E241" s="103" t="s">
        <v>294</v>
      </c>
      <c r="F241" s="97"/>
      <c r="G241" s="103" t="s">
        <v>321</v>
      </c>
      <c r="H241" s="97"/>
      <c r="I241" s="103" t="s">
        <v>296</v>
      </c>
      <c r="J241" s="97"/>
      <c r="K241" s="97"/>
      <c r="L241" s="103" t="s">
        <v>335</v>
      </c>
      <c r="M241" s="97"/>
      <c r="N241" s="97"/>
      <c r="O241" s="103"/>
      <c r="P241" s="97"/>
      <c r="Q241" s="103"/>
      <c r="R241" s="97"/>
      <c r="S241" s="108" t="s">
        <v>336</v>
      </c>
      <c r="T241" s="97"/>
      <c r="U241" s="97"/>
      <c r="V241" s="97"/>
      <c r="W241" s="97"/>
      <c r="X241" s="97"/>
      <c r="Y241" s="97"/>
      <c r="Z241" s="97"/>
      <c r="AA241" s="103" t="s">
        <v>149</v>
      </c>
      <c r="AB241" s="97"/>
      <c r="AC241" s="97"/>
      <c r="AD241" s="97"/>
      <c r="AE241" s="97"/>
      <c r="AF241" s="103" t="s">
        <v>38</v>
      </c>
      <c r="AG241" s="97"/>
      <c r="AH241" s="97"/>
      <c r="AI241" s="72" t="s">
        <v>194</v>
      </c>
      <c r="AJ241" s="107" t="s">
        <v>324</v>
      </c>
      <c r="AK241" s="97"/>
      <c r="AL241" s="97"/>
      <c r="AM241" s="97"/>
      <c r="AN241" s="97"/>
      <c r="AO241" s="97"/>
      <c r="AP241" s="73">
        <v>4099005000</v>
      </c>
      <c r="AQ241" s="73">
        <v>3899000000</v>
      </c>
      <c r="AR241" s="73">
        <v>200005000</v>
      </c>
      <c r="AS241" s="115">
        <v>0</v>
      </c>
      <c r="AT241" s="97"/>
      <c r="AU241" s="117">
        <v>3257187945</v>
      </c>
      <c r="AV241" s="97"/>
      <c r="AW241" s="73">
        <v>641812055</v>
      </c>
      <c r="AX241" s="73">
        <v>83567833</v>
      </c>
      <c r="AY241" s="73">
        <v>3173620112</v>
      </c>
      <c r="AZ241" s="73">
        <v>83567833</v>
      </c>
      <c r="BA241" s="74">
        <v>0</v>
      </c>
      <c r="BB241" s="73">
        <v>83567833</v>
      </c>
      <c r="BC241" s="74">
        <v>0</v>
      </c>
      <c r="BD241" s="74">
        <v>0</v>
      </c>
    </row>
    <row r="242" spans="1:56" x14ac:dyDescent="0.25">
      <c r="A242" s="104" t="s">
        <v>290</v>
      </c>
      <c r="B242" s="97"/>
      <c r="C242" s="104" t="s">
        <v>292</v>
      </c>
      <c r="D242" s="97"/>
      <c r="E242" s="104" t="s">
        <v>294</v>
      </c>
      <c r="F242" s="97"/>
      <c r="G242" s="104" t="s">
        <v>321</v>
      </c>
      <c r="H242" s="97"/>
      <c r="I242" s="104" t="s">
        <v>296</v>
      </c>
      <c r="J242" s="97"/>
      <c r="K242" s="97"/>
      <c r="L242" s="104" t="s">
        <v>319</v>
      </c>
      <c r="M242" s="97"/>
      <c r="N242" s="97"/>
      <c r="O242" s="104" t="s">
        <v>43</v>
      </c>
      <c r="P242" s="97"/>
      <c r="Q242" s="104"/>
      <c r="R242" s="97"/>
      <c r="S242" s="109" t="s">
        <v>188</v>
      </c>
      <c r="T242" s="97"/>
      <c r="U242" s="97"/>
      <c r="V242" s="97"/>
      <c r="W242" s="97"/>
      <c r="X242" s="97"/>
      <c r="Y242" s="97"/>
      <c r="Z242" s="97"/>
      <c r="AA242" s="104" t="s">
        <v>37</v>
      </c>
      <c r="AB242" s="97"/>
      <c r="AC242" s="97"/>
      <c r="AD242" s="97"/>
      <c r="AE242" s="97"/>
      <c r="AF242" s="104" t="s">
        <v>38</v>
      </c>
      <c r="AG242" s="97"/>
      <c r="AH242" s="97"/>
      <c r="AI242" s="75" t="s">
        <v>173</v>
      </c>
      <c r="AJ242" s="111" t="s">
        <v>249</v>
      </c>
      <c r="AK242" s="97"/>
      <c r="AL242" s="97"/>
      <c r="AM242" s="97"/>
      <c r="AN242" s="97"/>
      <c r="AO242" s="97"/>
      <c r="AP242" s="76">
        <v>2122416263</v>
      </c>
      <c r="AQ242" s="76">
        <v>2122416263</v>
      </c>
      <c r="AR242" s="77">
        <v>0</v>
      </c>
      <c r="AS242" s="116">
        <v>0</v>
      </c>
      <c r="AT242" s="97"/>
      <c r="AU242" s="118">
        <v>1897550000</v>
      </c>
      <c r="AV242" s="97"/>
      <c r="AW242" s="76">
        <v>224866263</v>
      </c>
      <c r="AX242" s="76">
        <v>14012500</v>
      </c>
      <c r="AY242" s="76">
        <v>1883537500</v>
      </c>
      <c r="AZ242" s="76">
        <v>14012500</v>
      </c>
      <c r="BA242" s="77">
        <v>0</v>
      </c>
      <c r="BB242" s="76">
        <v>14012500</v>
      </c>
      <c r="BC242" s="77">
        <v>0</v>
      </c>
      <c r="BD242" s="77">
        <v>0</v>
      </c>
    </row>
    <row r="243" spans="1:56" x14ac:dyDescent="0.25">
      <c r="A243" s="104" t="s">
        <v>290</v>
      </c>
      <c r="B243" s="97"/>
      <c r="C243" s="104" t="s">
        <v>292</v>
      </c>
      <c r="D243" s="97"/>
      <c r="E243" s="104" t="s">
        <v>294</v>
      </c>
      <c r="F243" s="97"/>
      <c r="G243" s="104" t="s">
        <v>321</v>
      </c>
      <c r="H243" s="97"/>
      <c r="I243" s="104" t="s">
        <v>296</v>
      </c>
      <c r="J243" s="97"/>
      <c r="K243" s="97"/>
      <c r="L243" s="104" t="s">
        <v>333</v>
      </c>
      <c r="M243" s="97"/>
      <c r="N243" s="97"/>
      <c r="O243" s="104" t="s">
        <v>43</v>
      </c>
      <c r="P243" s="97"/>
      <c r="Q243" s="104"/>
      <c r="R243" s="97"/>
      <c r="S243" s="109" t="s">
        <v>193</v>
      </c>
      <c r="T243" s="97"/>
      <c r="U243" s="97"/>
      <c r="V243" s="97"/>
      <c r="W243" s="97"/>
      <c r="X243" s="97"/>
      <c r="Y243" s="97"/>
      <c r="Z243" s="97"/>
      <c r="AA243" s="104" t="s">
        <v>37</v>
      </c>
      <c r="AB243" s="97"/>
      <c r="AC243" s="97"/>
      <c r="AD243" s="97"/>
      <c r="AE243" s="97"/>
      <c r="AF243" s="104" t="s">
        <v>38</v>
      </c>
      <c r="AG243" s="97"/>
      <c r="AH243" s="97"/>
      <c r="AI243" s="75" t="s">
        <v>173</v>
      </c>
      <c r="AJ243" s="111" t="s">
        <v>249</v>
      </c>
      <c r="AK243" s="97"/>
      <c r="AL243" s="97"/>
      <c r="AM243" s="97"/>
      <c r="AN243" s="97"/>
      <c r="AO243" s="97"/>
      <c r="AP243" s="76">
        <v>740245000</v>
      </c>
      <c r="AQ243" s="76">
        <v>740245000</v>
      </c>
      <c r="AR243" s="77">
        <v>0</v>
      </c>
      <c r="AS243" s="116">
        <v>0</v>
      </c>
      <c r="AT243" s="97"/>
      <c r="AU243" s="118">
        <v>735610000</v>
      </c>
      <c r="AV243" s="97"/>
      <c r="AW243" s="76">
        <v>4635000</v>
      </c>
      <c r="AX243" s="76">
        <v>2750000</v>
      </c>
      <c r="AY243" s="76">
        <v>732860000</v>
      </c>
      <c r="AZ243" s="76">
        <v>2750000</v>
      </c>
      <c r="BA243" s="77">
        <v>0</v>
      </c>
      <c r="BB243" s="76">
        <v>2750000</v>
      </c>
      <c r="BC243" s="77">
        <v>0</v>
      </c>
      <c r="BD243" s="77">
        <v>0</v>
      </c>
    </row>
    <row r="244" spans="1:56" x14ac:dyDescent="0.25">
      <c r="A244" s="104" t="s">
        <v>290</v>
      </c>
      <c r="B244" s="97"/>
      <c r="C244" s="104" t="s">
        <v>292</v>
      </c>
      <c r="D244" s="97"/>
      <c r="E244" s="104" t="s">
        <v>294</v>
      </c>
      <c r="F244" s="97"/>
      <c r="G244" s="104" t="s">
        <v>321</v>
      </c>
      <c r="H244" s="97"/>
      <c r="I244" s="104" t="s">
        <v>296</v>
      </c>
      <c r="J244" s="97"/>
      <c r="K244" s="97"/>
      <c r="L244" s="104" t="s">
        <v>335</v>
      </c>
      <c r="M244" s="97"/>
      <c r="N244" s="97"/>
      <c r="O244" s="104" t="s">
        <v>43</v>
      </c>
      <c r="P244" s="97"/>
      <c r="Q244" s="104"/>
      <c r="R244" s="97"/>
      <c r="S244" s="109" t="s">
        <v>196</v>
      </c>
      <c r="T244" s="97"/>
      <c r="U244" s="97"/>
      <c r="V244" s="97"/>
      <c r="W244" s="97"/>
      <c r="X244" s="97"/>
      <c r="Y244" s="97"/>
      <c r="Z244" s="97"/>
      <c r="AA244" s="104" t="s">
        <v>149</v>
      </c>
      <c r="AB244" s="97"/>
      <c r="AC244" s="97"/>
      <c r="AD244" s="97"/>
      <c r="AE244" s="97"/>
      <c r="AF244" s="104" t="s">
        <v>38</v>
      </c>
      <c r="AG244" s="97"/>
      <c r="AH244" s="97"/>
      <c r="AI244" s="75" t="s">
        <v>194</v>
      </c>
      <c r="AJ244" s="111" t="s">
        <v>324</v>
      </c>
      <c r="AK244" s="97"/>
      <c r="AL244" s="97"/>
      <c r="AM244" s="97"/>
      <c r="AN244" s="97"/>
      <c r="AO244" s="97"/>
      <c r="AP244" s="76">
        <v>4099005000</v>
      </c>
      <c r="AQ244" s="76">
        <v>3899000000</v>
      </c>
      <c r="AR244" s="76">
        <v>200005000</v>
      </c>
      <c r="AS244" s="116">
        <v>0</v>
      </c>
      <c r="AT244" s="97"/>
      <c r="AU244" s="118">
        <v>3257187945</v>
      </c>
      <c r="AV244" s="97"/>
      <c r="AW244" s="76">
        <v>641812055</v>
      </c>
      <c r="AX244" s="76">
        <v>83567833</v>
      </c>
      <c r="AY244" s="76">
        <v>3173620112</v>
      </c>
      <c r="AZ244" s="76">
        <v>83567833</v>
      </c>
      <c r="BA244" s="77">
        <v>0</v>
      </c>
      <c r="BB244" s="76">
        <v>83567833</v>
      </c>
      <c r="BC244" s="77">
        <v>0</v>
      </c>
      <c r="BD244" s="77">
        <v>0</v>
      </c>
    </row>
    <row r="245" spans="1:56" x14ac:dyDescent="0.25">
      <c r="A245" s="61" t="s">
        <v>33</v>
      </c>
      <c r="B245" s="61" t="s">
        <v>33</v>
      </c>
      <c r="C245" s="61" t="s">
        <v>33</v>
      </c>
      <c r="D245" s="61" t="s">
        <v>33</v>
      </c>
      <c r="E245" s="61" t="s">
        <v>33</v>
      </c>
      <c r="F245" s="61" t="s">
        <v>33</v>
      </c>
      <c r="G245" s="61" t="s">
        <v>33</v>
      </c>
      <c r="H245" s="61" t="s">
        <v>33</v>
      </c>
      <c r="I245" s="61" t="s">
        <v>33</v>
      </c>
      <c r="J245" s="99" t="s">
        <v>33</v>
      </c>
      <c r="K245" s="97"/>
      <c r="L245" s="99" t="s">
        <v>33</v>
      </c>
      <c r="M245" s="97"/>
      <c r="N245" s="61" t="s">
        <v>33</v>
      </c>
      <c r="O245" s="61" t="s">
        <v>33</v>
      </c>
      <c r="P245" s="61" t="s">
        <v>33</v>
      </c>
      <c r="Q245" s="61" t="s">
        <v>33</v>
      </c>
      <c r="R245" s="61" t="s">
        <v>33</v>
      </c>
      <c r="S245" s="61" t="s">
        <v>33</v>
      </c>
      <c r="T245" s="61" t="s">
        <v>33</v>
      </c>
      <c r="U245" s="61" t="s">
        <v>33</v>
      </c>
      <c r="V245" s="61" t="s">
        <v>33</v>
      </c>
      <c r="W245" s="61" t="s">
        <v>33</v>
      </c>
      <c r="X245" s="61" t="s">
        <v>33</v>
      </c>
      <c r="Y245" s="61" t="s">
        <v>33</v>
      </c>
      <c r="Z245" s="61" t="s">
        <v>33</v>
      </c>
      <c r="AA245" s="99" t="s">
        <v>33</v>
      </c>
      <c r="AB245" s="97"/>
      <c r="AC245" s="99" t="s">
        <v>33</v>
      </c>
      <c r="AD245" s="97"/>
      <c r="AE245" s="61" t="s">
        <v>33</v>
      </c>
      <c r="AF245" s="61" t="s">
        <v>33</v>
      </c>
      <c r="AG245" s="61" t="s">
        <v>33</v>
      </c>
      <c r="AH245" s="61" t="s">
        <v>33</v>
      </c>
      <c r="AI245" s="61" t="s">
        <v>33</v>
      </c>
      <c r="AJ245" s="61" t="s">
        <v>33</v>
      </c>
      <c r="AK245" s="61" t="s">
        <v>33</v>
      </c>
      <c r="AL245" s="61" t="s">
        <v>33</v>
      </c>
      <c r="AM245" s="99" t="s">
        <v>33</v>
      </c>
      <c r="AN245" s="97"/>
      <c r="AO245" s="97"/>
      <c r="AP245" s="61" t="s">
        <v>33</v>
      </c>
      <c r="AQ245" s="61" t="s">
        <v>33</v>
      </c>
      <c r="AR245" s="61" t="s">
        <v>33</v>
      </c>
      <c r="AS245" s="99" t="s">
        <v>33</v>
      </c>
      <c r="AT245" s="97"/>
      <c r="AU245" s="99" t="s">
        <v>33</v>
      </c>
      <c r="AV245" s="97"/>
      <c r="AW245" s="61" t="s">
        <v>33</v>
      </c>
      <c r="AX245" s="61" t="s">
        <v>33</v>
      </c>
      <c r="AY245" s="61" t="s">
        <v>33</v>
      </c>
      <c r="AZ245" s="61" t="s">
        <v>33</v>
      </c>
      <c r="BA245" s="61" t="s">
        <v>33</v>
      </c>
      <c r="BB245" s="61" t="s">
        <v>33</v>
      </c>
      <c r="BC245" s="61" t="s">
        <v>33</v>
      </c>
      <c r="BD245" s="61" t="s">
        <v>33</v>
      </c>
    </row>
    <row r="246" spans="1:56" x14ac:dyDescent="0.25">
      <c r="A246" s="105" t="s">
        <v>226</v>
      </c>
      <c r="B246" s="95"/>
      <c r="C246" s="95"/>
      <c r="D246" s="95"/>
      <c r="E246" s="95"/>
      <c r="F246" s="95"/>
      <c r="G246" s="94"/>
      <c r="H246" s="106" t="s">
        <v>337</v>
      </c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4"/>
      <c r="AP246" s="61" t="s">
        <v>33</v>
      </c>
      <c r="AQ246" s="61" t="s">
        <v>33</v>
      </c>
      <c r="AR246" s="61" t="s">
        <v>33</v>
      </c>
      <c r="AS246" s="99" t="s">
        <v>33</v>
      </c>
      <c r="AT246" s="97"/>
      <c r="AU246" s="99" t="s">
        <v>33</v>
      </c>
      <c r="AV246" s="97"/>
      <c r="AW246" s="61" t="s">
        <v>33</v>
      </c>
      <c r="AX246" s="61" t="s">
        <v>33</v>
      </c>
      <c r="AY246" s="61" t="s">
        <v>33</v>
      </c>
      <c r="AZ246" s="61" t="s">
        <v>33</v>
      </c>
      <c r="BA246" s="61" t="s">
        <v>33</v>
      </c>
      <c r="BB246" s="61" t="s">
        <v>33</v>
      </c>
      <c r="BC246" s="61" t="s">
        <v>33</v>
      </c>
      <c r="BD246" s="61" t="s">
        <v>33</v>
      </c>
    </row>
    <row r="247" spans="1:56" ht="45" x14ac:dyDescent="0.25">
      <c r="A247" s="110" t="s">
        <v>228</v>
      </c>
      <c r="B247" s="94"/>
      <c r="C247" s="119" t="s">
        <v>229</v>
      </c>
      <c r="D247" s="94"/>
      <c r="E247" s="110" t="s">
        <v>230</v>
      </c>
      <c r="F247" s="94"/>
      <c r="G247" s="110" t="s">
        <v>231</v>
      </c>
      <c r="H247" s="94"/>
      <c r="I247" s="110" t="s">
        <v>232</v>
      </c>
      <c r="J247" s="95"/>
      <c r="K247" s="94"/>
      <c r="L247" s="110" t="s">
        <v>233</v>
      </c>
      <c r="M247" s="95"/>
      <c r="N247" s="94"/>
      <c r="O247" s="110" t="s">
        <v>234</v>
      </c>
      <c r="P247" s="94"/>
      <c r="Q247" s="110" t="s">
        <v>235</v>
      </c>
      <c r="R247" s="94"/>
      <c r="S247" s="110" t="s">
        <v>236</v>
      </c>
      <c r="T247" s="95"/>
      <c r="U247" s="95"/>
      <c r="V247" s="95"/>
      <c r="W247" s="95"/>
      <c r="X247" s="95"/>
      <c r="Y247" s="95"/>
      <c r="Z247" s="94"/>
      <c r="AA247" s="110" t="s">
        <v>10</v>
      </c>
      <c r="AB247" s="95"/>
      <c r="AC247" s="95"/>
      <c r="AD247" s="95"/>
      <c r="AE247" s="94"/>
      <c r="AF247" s="110" t="s">
        <v>11</v>
      </c>
      <c r="AG247" s="95"/>
      <c r="AH247" s="94"/>
      <c r="AI247" s="71" t="s">
        <v>237</v>
      </c>
      <c r="AJ247" s="110" t="s">
        <v>9</v>
      </c>
      <c r="AK247" s="95"/>
      <c r="AL247" s="95"/>
      <c r="AM247" s="95"/>
      <c r="AN247" s="95"/>
      <c r="AO247" s="94"/>
      <c r="AP247" s="71" t="s">
        <v>446</v>
      </c>
      <c r="AQ247" s="71" t="s">
        <v>447</v>
      </c>
      <c r="AR247" s="71" t="s">
        <v>448</v>
      </c>
      <c r="AS247" s="110" t="s">
        <v>449</v>
      </c>
      <c r="AT247" s="94"/>
      <c r="AU247" s="110" t="s">
        <v>238</v>
      </c>
      <c r="AV247" s="94"/>
      <c r="AW247" s="71" t="s">
        <v>450</v>
      </c>
      <c r="AX247" s="71" t="s">
        <v>239</v>
      </c>
      <c r="AY247" s="71" t="s">
        <v>240</v>
      </c>
      <c r="AZ247" s="71" t="s">
        <v>241</v>
      </c>
      <c r="BA247" s="71" t="s">
        <v>242</v>
      </c>
      <c r="BB247" s="71" t="s">
        <v>243</v>
      </c>
      <c r="BC247" s="71" t="s">
        <v>244</v>
      </c>
      <c r="BD247" s="71" t="s">
        <v>245</v>
      </c>
    </row>
    <row r="248" spans="1:56" x14ac:dyDescent="0.25">
      <c r="A248" s="103" t="s">
        <v>290</v>
      </c>
      <c r="B248" s="97"/>
      <c r="C248" s="103"/>
      <c r="D248" s="97"/>
      <c r="E248" s="103"/>
      <c r="F248" s="97"/>
      <c r="G248" s="103"/>
      <c r="H248" s="97"/>
      <c r="I248" s="103"/>
      <c r="J248" s="97"/>
      <c r="K248" s="97"/>
      <c r="L248" s="103"/>
      <c r="M248" s="97"/>
      <c r="N248" s="97"/>
      <c r="O248" s="103"/>
      <c r="P248" s="97"/>
      <c r="Q248" s="103"/>
      <c r="R248" s="97"/>
      <c r="S248" s="108" t="s">
        <v>291</v>
      </c>
      <c r="T248" s="97"/>
      <c r="U248" s="97"/>
      <c r="V248" s="97"/>
      <c r="W248" s="97"/>
      <c r="X248" s="97"/>
      <c r="Y248" s="97"/>
      <c r="Z248" s="97"/>
      <c r="AA248" s="103" t="s">
        <v>37</v>
      </c>
      <c r="AB248" s="97"/>
      <c r="AC248" s="97"/>
      <c r="AD248" s="97"/>
      <c r="AE248" s="97"/>
      <c r="AF248" s="103" t="s">
        <v>38</v>
      </c>
      <c r="AG248" s="97"/>
      <c r="AH248" s="97"/>
      <c r="AI248" s="72" t="s">
        <v>173</v>
      </c>
      <c r="AJ248" s="107" t="s">
        <v>249</v>
      </c>
      <c r="AK248" s="97"/>
      <c r="AL248" s="97"/>
      <c r="AM248" s="97"/>
      <c r="AN248" s="97"/>
      <c r="AO248" s="97"/>
      <c r="AP248" s="73">
        <v>1500857513</v>
      </c>
      <c r="AQ248" s="73">
        <v>1500857513</v>
      </c>
      <c r="AR248" s="74">
        <v>0</v>
      </c>
      <c r="AS248" s="115">
        <v>0</v>
      </c>
      <c r="AT248" s="97"/>
      <c r="AU248" s="117">
        <v>1363514965</v>
      </c>
      <c r="AV248" s="97"/>
      <c r="AW248" s="73">
        <v>137342548</v>
      </c>
      <c r="AX248" s="73">
        <v>5128200</v>
      </c>
      <c r="AY248" s="73">
        <v>1358386765</v>
      </c>
      <c r="AZ248" s="73">
        <v>5128200</v>
      </c>
      <c r="BA248" s="74">
        <v>0</v>
      </c>
      <c r="BB248" s="73">
        <v>5128200</v>
      </c>
      <c r="BC248" s="74">
        <v>0</v>
      </c>
      <c r="BD248" s="74">
        <v>0</v>
      </c>
    </row>
    <row r="249" spans="1:56" x14ac:dyDescent="0.25">
      <c r="A249" s="103" t="s">
        <v>290</v>
      </c>
      <c r="B249" s="97"/>
      <c r="C249" s="103" t="s">
        <v>297</v>
      </c>
      <c r="D249" s="97"/>
      <c r="E249" s="103"/>
      <c r="F249" s="97"/>
      <c r="G249" s="103"/>
      <c r="H249" s="97"/>
      <c r="I249" s="103"/>
      <c r="J249" s="97"/>
      <c r="K249" s="97"/>
      <c r="L249" s="103"/>
      <c r="M249" s="97"/>
      <c r="N249" s="97"/>
      <c r="O249" s="103"/>
      <c r="P249" s="97"/>
      <c r="Q249" s="103"/>
      <c r="R249" s="97"/>
      <c r="S249" s="108" t="s">
        <v>298</v>
      </c>
      <c r="T249" s="97"/>
      <c r="U249" s="97"/>
      <c r="V249" s="97"/>
      <c r="W249" s="97"/>
      <c r="X249" s="97"/>
      <c r="Y249" s="97"/>
      <c r="Z249" s="97"/>
      <c r="AA249" s="103" t="s">
        <v>37</v>
      </c>
      <c r="AB249" s="97"/>
      <c r="AC249" s="97"/>
      <c r="AD249" s="97"/>
      <c r="AE249" s="97"/>
      <c r="AF249" s="103" t="s">
        <v>38</v>
      </c>
      <c r="AG249" s="97"/>
      <c r="AH249" s="97"/>
      <c r="AI249" s="72" t="s">
        <v>173</v>
      </c>
      <c r="AJ249" s="107" t="s">
        <v>249</v>
      </c>
      <c r="AK249" s="97"/>
      <c r="AL249" s="97"/>
      <c r="AM249" s="97"/>
      <c r="AN249" s="97"/>
      <c r="AO249" s="97"/>
      <c r="AP249" s="73">
        <v>1500857513</v>
      </c>
      <c r="AQ249" s="73">
        <v>1500857513</v>
      </c>
      <c r="AR249" s="74">
        <v>0</v>
      </c>
      <c r="AS249" s="115">
        <v>0</v>
      </c>
      <c r="AT249" s="97"/>
      <c r="AU249" s="117">
        <v>1363514965</v>
      </c>
      <c r="AV249" s="97"/>
      <c r="AW249" s="73">
        <v>137342548</v>
      </c>
      <c r="AX249" s="73">
        <v>5128200</v>
      </c>
      <c r="AY249" s="73">
        <v>1358386765</v>
      </c>
      <c r="AZ249" s="73">
        <v>5128200</v>
      </c>
      <c r="BA249" s="74">
        <v>0</v>
      </c>
      <c r="BB249" s="73">
        <v>5128200</v>
      </c>
      <c r="BC249" s="74">
        <v>0</v>
      </c>
      <c r="BD249" s="74">
        <v>0</v>
      </c>
    </row>
    <row r="250" spans="1:56" x14ac:dyDescent="0.25">
      <c r="A250" s="103" t="s">
        <v>290</v>
      </c>
      <c r="B250" s="97"/>
      <c r="C250" s="103" t="s">
        <v>297</v>
      </c>
      <c r="D250" s="97"/>
      <c r="E250" s="103" t="s">
        <v>294</v>
      </c>
      <c r="F250" s="97"/>
      <c r="G250" s="103"/>
      <c r="H250" s="97"/>
      <c r="I250" s="103"/>
      <c r="J250" s="97"/>
      <c r="K250" s="97"/>
      <c r="L250" s="103"/>
      <c r="M250" s="97"/>
      <c r="N250" s="97"/>
      <c r="O250" s="103"/>
      <c r="P250" s="97"/>
      <c r="Q250" s="103"/>
      <c r="R250" s="97"/>
      <c r="S250" s="108" t="s">
        <v>295</v>
      </c>
      <c r="T250" s="97"/>
      <c r="U250" s="97"/>
      <c r="V250" s="97"/>
      <c r="W250" s="97"/>
      <c r="X250" s="97"/>
      <c r="Y250" s="97"/>
      <c r="Z250" s="97"/>
      <c r="AA250" s="103" t="s">
        <v>37</v>
      </c>
      <c r="AB250" s="97"/>
      <c r="AC250" s="97"/>
      <c r="AD250" s="97"/>
      <c r="AE250" s="97"/>
      <c r="AF250" s="103" t="s">
        <v>38</v>
      </c>
      <c r="AG250" s="97"/>
      <c r="AH250" s="97"/>
      <c r="AI250" s="72" t="s">
        <v>173</v>
      </c>
      <c r="AJ250" s="107" t="s">
        <v>249</v>
      </c>
      <c r="AK250" s="97"/>
      <c r="AL250" s="97"/>
      <c r="AM250" s="97"/>
      <c r="AN250" s="97"/>
      <c r="AO250" s="97"/>
      <c r="AP250" s="73">
        <v>1500857513</v>
      </c>
      <c r="AQ250" s="73">
        <v>1500857513</v>
      </c>
      <c r="AR250" s="74">
        <v>0</v>
      </c>
      <c r="AS250" s="115">
        <v>0</v>
      </c>
      <c r="AT250" s="97"/>
      <c r="AU250" s="117">
        <v>1363514965</v>
      </c>
      <c r="AV250" s="97"/>
      <c r="AW250" s="73">
        <v>137342548</v>
      </c>
      <c r="AX250" s="73">
        <v>5128200</v>
      </c>
      <c r="AY250" s="73">
        <v>1358386765</v>
      </c>
      <c r="AZ250" s="73">
        <v>5128200</v>
      </c>
      <c r="BA250" s="74">
        <v>0</v>
      </c>
      <c r="BB250" s="73">
        <v>5128200</v>
      </c>
      <c r="BC250" s="74">
        <v>0</v>
      </c>
      <c r="BD250" s="74">
        <v>0</v>
      </c>
    </row>
    <row r="251" spans="1:56" x14ac:dyDescent="0.25">
      <c r="A251" s="103" t="s">
        <v>290</v>
      </c>
      <c r="B251" s="97"/>
      <c r="C251" s="103" t="s">
        <v>297</v>
      </c>
      <c r="D251" s="97"/>
      <c r="E251" s="103" t="s">
        <v>294</v>
      </c>
      <c r="F251" s="97"/>
      <c r="G251" s="103" t="s">
        <v>299</v>
      </c>
      <c r="H251" s="97"/>
      <c r="I251" s="103"/>
      <c r="J251" s="97"/>
      <c r="K251" s="97"/>
      <c r="L251" s="103"/>
      <c r="M251" s="97"/>
      <c r="N251" s="97"/>
      <c r="O251" s="103"/>
      <c r="P251" s="97"/>
      <c r="Q251" s="103"/>
      <c r="R251" s="97"/>
      <c r="S251" s="108" t="s">
        <v>300</v>
      </c>
      <c r="T251" s="97"/>
      <c r="U251" s="97"/>
      <c r="V251" s="97"/>
      <c r="W251" s="97"/>
      <c r="X251" s="97"/>
      <c r="Y251" s="97"/>
      <c r="Z251" s="97"/>
      <c r="AA251" s="103" t="s">
        <v>37</v>
      </c>
      <c r="AB251" s="97"/>
      <c r="AC251" s="97"/>
      <c r="AD251" s="97"/>
      <c r="AE251" s="97"/>
      <c r="AF251" s="103" t="s">
        <v>38</v>
      </c>
      <c r="AG251" s="97"/>
      <c r="AH251" s="97"/>
      <c r="AI251" s="72" t="s">
        <v>173</v>
      </c>
      <c r="AJ251" s="107" t="s">
        <v>249</v>
      </c>
      <c r="AK251" s="97"/>
      <c r="AL251" s="97"/>
      <c r="AM251" s="97"/>
      <c r="AN251" s="97"/>
      <c r="AO251" s="97"/>
      <c r="AP251" s="73">
        <v>1500857513</v>
      </c>
      <c r="AQ251" s="73">
        <v>1500857513</v>
      </c>
      <c r="AR251" s="74">
        <v>0</v>
      </c>
      <c r="AS251" s="115">
        <v>0</v>
      </c>
      <c r="AT251" s="97"/>
      <c r="AU251" s="117">
        <v>1363514965</v>
      </c>
      <c r="AV251" s="97"/>
      <c r="AW251" s="73">
        <v>137342548</v>
      </c>
      <c r="AX251" s="73">
        <v>5128200</v>
      </c>
      <c r="AY251" s="73">
        <v>1358386765</v>
      </c>
      <c r="AZ251" s="73">
        <v>5128200</v>
      </c>
      <c r="BA251" s="74">
        <v>0</v>
      </c>
      <c r="BB251" s="73">
        <v>5128200</v>
      </c>
      <c r="BC251" s="74">
        <v>0</v>
      </c>
      <c r="BD251" s="74">
        <v>0</v>
      </c>
    </row>
    <row r="252" spans="1:56" x14ac:dyDescent="0.25">
      <c r="A252" s="103" t="s">
        <v>290</v>
      </c>
      <c r="B252" s="97"/>
      <c r="C252" s="103" t="s">
        <v>297</v>
      </c>
      <c r="D252" s="97"/>
      <c r="E252" s="103" t="s">
        <v>294</v>
      </c>
      <c r="F252" s="97"/>
      <c r="G252" s="103" t="s">
        <v>299</v>
      </c>
      <c r="H252" s="97"/>
      <c r="I252" s="103" t="s">
        <v>301</v>
      </c>
      <c r="J252" s="97"/>
      <c r="K252" s="97"/>
      <c r="L252" s="103"/>
      <c r="M252" s="97"/>
      <c r="N252" s="97"/>
      <c r="O252" s="103"/>
      <c r="P252" s="97"/>
      <c r="Q252" s="103"/>
      <c r="R252" s="97"/>
      <c r="S252" s="108" t="s">
        <v>198</v>
      </c>
      <c r="T252" s="97"/>
      <c r="U252" s="97"/>
      <c r="V252" s="97"/>
      <c r="W252" s="97"/>
      <c r="X252" s="97"/>
      <c r="Y252" s="97"/>
      <c r="Z252" s="97"/>
      <c r="AA252" s="103" t="s">
        <v>37</v>
      </c>
      <c r="AB252" s="97"/>
      <c r="AC252" s="97"/>
      <c r="AD252" s="97"/>
      <c r="AE252" s="97"/>
      <c r="AF252" s="103" t="s">
        <v>38</v>
      </c>
      <c r="AG252" s="97"/>
      <c r="AH252" s="97"/>
      <c r="AI252" s="72" t="s">
        <v>173</v>
      </c>
      <c r="AJ252" s="107" t="s">
        <v>249</v>
      </c>
      <c r="AK252" s="97"/>
      <c r="AL252" s="97"/>
      <c r="AM252" s="97"/>
      <c r="AN252" s="97"/>
      <c r="AO252" s="97"/>
      <c r="AP252" s="73">
        <v>1500857513</v>
      </c>
      <c r="AQ252" s="73">
        <v>1500857513</v>
      </c>
      <c r="AR252" s="74">
        <v>0</v>
      </c>
      <c r="AS252" s="115">
        <v>0</v>
      </c>
      <c r="AT252" s="97"/>
      <c r="AU252" s="117">
        <v>1363514965</v>
      </c>
      <c r="AV252" s="97"/>
      <c r="AW252" s="73">
        <v>137342548</v>
      </c>
      <c r="AX252" s="73">
        <v>5128200</v>
      </c>
      <c r="AY252" s="73">
        <v>1358386765</v>
      </c>
      <c r="AZ252" s="73">
        <v>5128200</v>
      </c>
      <c r="BA252" s="74">
        <v>0</v>
      </c>
      <c r="BB252" s="73">
        <v>5128200</v>
      </c>
      <c r="BC252" s="74">
        <v>0</v>
      </c>
      <c r="BD252" s="74">
        <v>0</v>
      </c>
    </row>
    <row r="253" spans="1:56" x14ac:dyDescent="0.25">
      <c r="A253" s="103" t="s">
        <v>290</v>
      </c>
      <c r="B253" s="97"/>
      <c r="C253" s="103" t="s">
        <v>297</v>
      </c>
      <c r="D253" s="97"/>
      <c r="E253" s="103" t="s">
        <v>294</v>
      </c>
      <c r="F253" s="97"/>
      <c r="G253" s="103" t="s">
        <v>299</v>
      </c>
      <c r="H253" s="97"/>
      <c r="I253" s="103" t="s">
        <v>301</v>
      </c>
      <c r="J253" s="97"/>
      <c r="K253" s="97"/>
      <c r="L253" s="103" t="s">
        <v>308</v>
      </c>
      <c r="M253" s="97"/>
      <c r="N253" s="97"/>
      <c r="O253" s="103"/>
      <c r="P253" s="97"/>
      <c r="Q253" s="103"/>
      <c r="R253" s="97"/>
      <c r="S253" s="108" t="s">
        <v>309</v>
      </c>
      <c r="T253" s="97"/>
      <c r="U253" s="97"/>
      <c r="V253" s="97"/>
      <c r="W253" s="97"/>
      <c r="X253" s="97"/>
      <c r="Y253" s="97"/>
      <c r="Z253" s="97"/>
      <c r="AA253" s="103" t="s">
        <v>37</v>
      </c>
      <c r="AB253" s="97"/>
      <c r="AC253" s="97"/>
      <c r="AD253" s="97"/>
      <c r="AE253" s="97"/>
      <c r="AF253" s="103" t="s">
        <v>38</v>
      </c>
      <c r="AG253" s="97"/>
      <c r="AH253" s="97"/>
      <c r="AI253" s="72" t="s">
        <v>173</v>
      </c>
      <c r="AJ253" s="107" t="s">
        <v>249</v>
      </c>
      <c r="AK253" s="97"/>
      <c r="AL253" s="97"/>
      <c r="AM253" s="97"/>
      <c r="AN253" s="97"/>
      <c r="AO253" s="97"/>
      <c r="AP253" s="73">
        <v>1500857513</v>
      </c>
      <c r="AQ253" s="73">
        <v>1500857513</v>
      </c>
      <c r="AR253" s="74">
        <v>0</v>
      </c>
      <c r="AS253" s="115">
        <v>0</v>
      </c>
      <c r="AT253" s="97"/>
      <c r="AU253" s="117">
        <v>1363514965</v>
      </c>
      <c r="AV253" s="97"/>
      <c r="AW253" s="73">
        <v>137342548</v>
      </c>
      <c r="AX253" s="73">
        <v>5128200</v>
      </c>
      <c r="AY253" s="73">
        <v>1358386765</v>
      </c>
      <c r="AZ253" s="73">
        <v>5128200</v>
      </c>
      <c r="BA253" s="74">
        <v>0</v>
      </c>
      <c r="BB253" s="73">
        <v>5128200</v>
      </c>
      <c r="BC253" s="74">
        <v>0</v>
      </c>
      <c r="BD253" s="74">
        <v>0</v>
      </c>
    </row>
    <row r="254" spans="1:56" x14ac:dyDescent="0.25">
      <c r="A254" s="104" t="s">
        <v>290</v>
      </c>
      <c r="B254" s="97"/>
      <c r="C254" s="104" t="s">
        <v>297</v>
      </c>
      <c r="D254" s="97"/>
      <c r="E254" s="104" t="s">
        <v>294</v>
      </c>
      <c r="F254" s="97"/>
      <c r="G254" s="104" t="s">
        <v>299</v>
      </c>
      <c r="H254" s="97"/>
      <c r="I254" s="104" t="s">
        <v>301</v>
      </c>
      <c r="J254" s="97"/>
      <c r="K254" s="97"/>
      <c r="L254" s="104" t="s">
        <v>308</v>
      </c>
      <c r="M254" s="97"/>
      <c r="N254" s="97"/>
      <c r="O254" s="104" t="s">
        <v>43</v>
      </c>
      <c r="P254" s="97"/>
      <c r="Q254" s="104"/>
      <c r="R254" s="97"/>
      <c r="S254" s="109" t="s">
        <v>206</v>
      </c>
      <c r="T254" s="97"/>
      <c r="U254" s="97"/>
      <c r="V254" s="97"/>
      <c r="W254" s="97"/>
      <c r="X254" s="97"/>
      <c r="Y254" s="97"/>
      <c r="Z254" s="97"/>
      <c r="AA254" s="104" t="s">
        <v>37</v>
      </c>
      <c r="AB254" s="97"/>
      <c r="AC254" s="97"/>
      <c r="AD254" s="97"/>
      <c r="AE254" s="97"/>
      <c r="AF254" s="104" t="s">
        <v>38</v>
      </c>
      <c r="AG254" s="97"/>
      <c r="AH254" s="97"/>
      <c r="AI254" s="75" t="s">
        <v>173</v>
      </c>
      <c r="AJ254" s="111" t="s">
        <v>249</v>
      </c>
      <c r="AK254" s="97"/>
      <c r="AL254" s="97"/>
      <c r="AM254" s="97"/>
      <c r="AN254" s="97"/>
      <c r="AO254" s="97"/>
      <c r="AP254" s="76">
        <v>1500857513</v>
      </c>
      <c r="AQ254" s="76">
        <v>1500857513</v>
      </c>
      <c r="AR254" s="77">
        <v>0</v>
      </c>
      <c r="AS254" s="116">
        <v>0</v>
      </c>
      <c r="AT254" s="97"/>
      <c r="AU254" s="118">
        <v>1363514965</v>
      </c>
      <c r="AV254" s="97"/>
      <c r="AW254" s="76">
        <v>137342548</v>
      </c>
      <c r="AX254" s="76">
        <v>5128200</v>
      </c>
      <c r="AY254" s="76">
        <v>1358386765</v>
      </c>
      <c r="AZ254" s="76">
        <v>5128200</v>
      </c>
      <c r="BA254" s="77">
        <v>0</v>
      </c>
      <c r="BB254" s="76">
        <v>5128200</v>
      </c>
      <c r="BC254" s="77">
        <v>0</v>
      </c>
      <c r="BD254" s="77">
        <v>0</v>
      </c>
    </row>
    <row r="255" spans="1:56" x14ac:dyDescent="0.25">
      <c r="A255" s="61" t="s">
        <v>33</v>
      </c>
      <c r="B255" s="61" t="s">
        <v>33</v>
      </c>
      <c r="C255" s="61" t="s">
        <v>33</v>
      </c>
      <c r="D255" s="61" t="s">
        <v>33</v>
      </c>
      <c r="E255" s="61" t="s">
        <v>33</v>
      </c>
      <c r="F255" s="61" t="s">
        <v>33</v>
      </c>
      <c r="G255" s="61" t="s">
        <v>33</v>
      </c>
      <c r="H255" s="61" t="s">
        <v>33</v>
      </c>
      <c r="I255" s="61" t="s">
        <v>33</v>
      </c>
      <c r="J255" s="99" t="s">
        <v>33</v>
      </c>
      <c r="K255" s="97"/>
      <c r="L255" s="99" t="s">
        <v>33</v>
      </c>
      <c r="M255" s="97"/>
      <c r="N255" s="61" t="s">
        <v>33</v>
      </c>
      <c r="O255" s="61" t="s">
        <v>33</v>
      </c>
      <c r="P255" s="61" t="s">
        <v>33</v>
      </c>
      <c r="Q255" s="61" t="s">
        <v>33</v>
      </c>
      <c r="R255" s="61" t="s">
        <v>33</v>
      </c>
      <c r="S255" s="61" t="s">
        <v>33</v>
      </c>
      <c r="T255" s="61" t="s">
        <v>33</v>
      </c>
      <c r="U255" s="61" t="s">
        <v>33</v>
      </c>
      <c r="V255" s="61" t="s">
        <v>33</v>
      </c>
      <c r="W255" s="61" t="s">
        <v>33</v>
      </c>
      <c r="X255" s="61" t="s">
        <v>33</v>
      </c>
      <c r="Y255" s="61" t="s">
        <v>33</v>
      </c>
      <c r="Z255" s="61" t="s">
        <v>33</v>
      </c>
      <c r="AA255" s="99" t="s">
        <v>33</v>
      </c>
      <c r="AB255" s="97"/>
      <c r="AC255" s="99" t="s">
        <v>33</v>
      </c>
      <c r="AD255" s="97"/>
      <c r="AE255" s="61" t="s">
        <v>33</v>
      </c>
      <c r="AF255" s="61" t="s">
        <v>33</v>
      </c>
      <c r="AG255" s="61" t="s">
        <v>33</v>
      </c>
      <c r="AH255" s="61" t="s">
        <v>33</v>
      </c>
      <c r="AI255" s="61" t="s">
        <v>33</v>
      </c>
      <c r="AJ255" s="61" t="s">
        <v>33</v>
      </c>
      <c r="AK255" s="61" t="s">
        <v>33</v>
      </c>
      <c r="AL255" s="61" t="s">
        <v>33</v>
      </c>
      <c r="AM255" s="99" t="s">
        <v>33</v>
      </c>
      <c r="AN255" s="97"/>
      <c r="AO255" s="97"/>
      <c r="AP255" s="61" t="s">
        <v>33</v>
      </c>
      <c r="AQ255" s="61" t="s">
        <v>33</v>
      </c>
      <c r="AR255" s="61" t="s">
        <v>33</v>
      </c>
      <c r="AS255" s="99" t="s">
        <v>33</v>
      </c>
      <c r="AT255" s="97"/>
      <c r="AU255" s="99" t="s">
        <v>33</v>
      </c>
      <c r="AV255" s="97"/>
      <c r="AW255" s="61" t="s">
        <v>33</v>
      </c>
      <c r="AX255" s="61" t="s">
        <v>33</v>
      </c>
      <c r="AY255" s="61" t="s">
        <v>33</v>
      </c>
      <c r="AZ255" s="61" t="s">
        <v>33</v>
      </c>
      <c r="BA255" s="61" t="s">
        <v>33</v>
      </c>
      <c r="BB255" s="61" t="s">
        <v>33</v>
      </c>
      <c r="BC255" s="61" t="s">
        <v>33</v>
      </c>
      <c r="BD255" s="61" t="s">
        <v>33</v>
      </c>
    </row>
  </sheetData>
  <mergeCells count="3229">
    <mergeCell ref="S224:Z224"/>
    <mergeCell ref="AA224:AE224"/>
    <mergeCell ref="AF224:AH224"/>
    <mergeCell ref="AJ224:AO224"/>
    <mergeCell ref="AA234:AE234"/>
    <mergeCell ref="AF234:AH234"/>
    <mergeCell ref="AJ234:AO234"/>
    <mergeCell ref="J255:K255"/>
    <mergeCell ref="L255:M255"/>
    <mergeCell ref="AA255:AB255"/>
    <mergeCell ref="AC255:AD255"/>
    <mergeCell ref="AM255:AO255"/>
    <mergeCell ref="J226:K226"/>
    <mergeCell ref="L226:M226"/>
    <mergeCell ref="AA226:AB226"/>
    <mergeCell ref="AC226:AD226"/>
    <mergeCell ref="AM226:AO226"/>
    <mergeCell ref="H227:AO227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G230:H230"/>
    <mergeCell ref="J245:K245"/>
    <mergeCell ref="L245:M245"/>
    <mergeCell ref="AA245:AB245"/>
    <mergeCell ref="AC245:AD245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J214:K214"/>
    <mergeCell ref="L214:M214"/>
    <mergeCell ref="AA214:AB214"/>
    <mergeCell ref="AC214:AD214"/>
    <mergeCell ref="AM214:AO214"/>
    <mergeCell ref="O210:P210"/>
    <mergeCell ref="Q210:R210"/>
    <mergeCell ref="O208:P208"/>
    <mergeCell ref="Q209:R209"/>
    <mergeCell ref="A212:B212"/>
    <mergeCell ref="C212:D212"/>
    <mergeCell ref="O212:P212"/>
    <mergeCell ref="A213:B213"/>
    <mergeCell ref="C213:D213"/>
    <mergeCell ref="E213:F213"/>
    <mergeCell ref="E211:F211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J159:AO159"/>
    <mergeCell ref="J171:K171"/>
    <mergeCell ref="L171:M171"/>
    <mergeCell ref="AA171:AB171"/>
    <mergeCell ref="AC171:AD171"/>
    <mergeCell ref="AM171:AO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S161:Z161"/>
    <mergeCell ref="AA161:AE161"/>
    <mergeCell ref="AF161:AH161"/>
    <mergeCell ref="Q166:R166"/>
    <mergeCell ref="S166:Z166"/>
    <mergeCell ref="A165:B165"/>
    <mergeCell ref="A163:B163"/>
    <mergeCell ref="C163:D163"/>
    <mergeCell ref="C162:D162"/>
    <mergeCell ref="E162:F162"/>
    <mergeCell ref="L164:N164"/>
    <mergeCell ref="O164:P164"/>
    <mergeCell ref="Q164:R164"/>
    <mergeCell ref="A164:B164"/>
    <mergeCell ref="AM245:AO245"/>
    <mergeCell ref="AF242:AH242"/>
    <mergeCell ref="AJ242:AO242"/>
    <mergeCell ref="E242:F242"/>
    <mergeCell ref="G242:H242"/>
    <mergeCell ref="I242:K242"/>
    <mergeCell ref="L242:N242"/>
    <mergeCell ref="O242:P242"/>
    <mergeCell ref="J149:K149"/>
    <mergeCell ref="L149:M149"/>
    <mergeCell ref="AA149:AB149"/>
    <mergeCell ref="AC149:AD149"/>
    <mergeCell ref="AM149:AO149"/>
    <mergeCell ref="A150:G150"/>
    <mergeCell ref="H150:AO150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C153:D153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O230:P230"/>
    <mergeCell ref="Q230:R230"/>
    <mergeCell ref="S230:Z230"/>
    <mergeCell ref="AA230:AE230"/>
    <mergeCell ref="AF230:AH230"/>
    <mergeCell ref="AJ230:AO230"/>
    <mergeCell ref="A230:B23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33:B233"/>
    <mergeCell ref="C233:D233"/>
    <mergeCell ref="E233:F233"/>
    <mergeCell ref="C230:D230"/>
    <mergeCell ref="E230:F230"/>
    <mergeCell ref="A240:B240"/>
    <mergeCell ref="C240:D240"/>
    <mergeCell ref="AA231:AE231"/>
    <mergeCell ref="AF231:AH231"/>
    <mergeCell ref="AF232:AH232"/>
    <mergeCell ref="C237:D237"/>
    <mergeCell ref="J202:K202"/>
    <mergeCell ref="L202:M202"/>
    <mergeCell ref="AA202:AB202"/>
    <mergeCell ref="AC202:AD202"/>
    <mergeCell ref="AM202:AO202"/>
    <mergeCell ref="A203:G203"/>
    <mergeCell ref="H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A242:B242"/>
    <mergeCell ref="AA241:AE241"/>
    <mergeCell ref="AF241:AH241"/>
    <mergeCell ref="AJ241:AO241"/>
    <mergeCell ref="E241:F241"/>
    <mergeCell ref="G241:H241"/>
    <mergeCell ref="I241:K241"/>
    <mergeCell ref="L241:N241"/>
    <mergeCell ref="O241:P241"/>
    <mergeCell ref="Q241:R241"/>
    <mergeCell ref="AA228:AE228"/>
    <mergeCell ref="AF228:AH228"/>
    <mergeCell ref="AJ228:AO228"/>
    <mergeCell ref="A239:B239"/>
    <mergeCell ref="C239:D239"/>
    <mergeCell ref="E239:F239"/>
    <mergeCell ref="G239:H239"/>
    <mergeCell ref="A143:B143"/>
    <mergeCell ref="C143:D143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G184:H184"/>
    <mergeCell ref="AF184:AH184"/>
    <mergeCell ref="E183:F183"/>
    <mergeCell ref="J181:K181"/>
    <mergeCell ref="L181:M181"/>
    <mergeCell ref="AA181:AB181"/>
    <mergeCell ref="E153:F153"/>
    <mergeCell ref="G153:H153"/>
    <mergeCell ref="I153:K153"/>
    <mergeCell ref="L153:N153"/>
    <mergeCell ref="O153:P153"/>
    <mergeCell ref="A159:B159"/>
    <mergeCell ref="C159:D159"/>
    <mergeCell ref="E159:F159"/>
    <mergeCell ref="G159:H159"/>
    <mergeCell ref="I159:K159"/>
    <mergeCell ref="L159:N159"/>
    <mergeCell ref="O159:P159"/>
    <mergeCell ref="AS22:AT22"/>
    <mergeCell ref="C21:D21"/>
    <mergeCell ref="E21:F21"/>
    <mergeCell ref="G21:H21"/>
    <mergeCell ref="I21:K21"/>
    <mergeCell ref="L21:N21"/>
    <mergeCell ref="O21:P21"/>
    <mergeCell ref="Q22:R22"/>
    <mergeCell ref="AF22:AH22"/>
    <mergeCell ref="O123:P123"/>
    <mergeCell ref="E118:F118"/>
    <mergeCell ref="G118:H118"/>
    <mergeCell ref="I118:K118"/>
    <mergeCell ref="S164:Z164"/>
    <mergeCell ref="AA164:AE164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J25:K25"/>
    <mergeCell ref="L25:M25"/>
    <mergeCell ref="AA25:AB25"/>
    <mergeCell ref="AC25:AD25"/>
    <mergeCell ref="AM25:AO25"/>
    <mergeCell ref="A26:G26"/>
    <mergeCell ref="H26:AO26"/>
    <mergeCell ref="A152:B152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F253:AH253"/>
    <mergeCell ref="AJ253:AO253"/>
    <mergeCell ref="I247:K247"/>
    <mergeCell ref="AA249:AE249"/>
    <mergeCell ref="A253:B253"/>
    <mergeCell ref="C253:D253"/>
    <mergeCell ref="E253:F253"/>
    <mergeCell ref="G253:H253"/>
    <mergeCell ref="I253:K253"/>
    <mergeCell ref="L253:N253"/>
    <mergeCell ref="O253:P253"/>
    <mergeCell ref="A189:B189"/>
    <mergeCell ref="A198:B198"/>
    <mergeCell ref="C198:D198"/>
    <mergeCell ref="C211:D211"/>
    <mergeCell ref="Q206:R206"/>
    <mergeCell ref="L222:N222"/>
    <mergeCell ref="I211:K211"/>
    <mergeCell ref="G221:H221"/>
    <mergeCell ref="I221:K221"/>
    <mergeCell ref="L221:N221"/>
    <mergeCell ref="A210:B210"/>
    <mergeCell ref="C210:D210"/>
    <mergeCell ref="E210:F210"/>
    <mergeCell ref="G210:H210"/>
    <mergeCell ref="I210:K210"/>
    <mergeCell ref="L210:N210"/>
    <mergeCell ref="AF199:AH199"/>
    <mergeCell ref="AJ199:AO199"/>
    <mergeCell ref="AA217:AE217"/>
    <mergeCell ref="AF217:AH217"/>
    <mergeCell ref="AJ217:AO217"/>
    <mergeCell ref="L135:N135"/>
    <mergeCell ref="O135:P135"/>
    <mergeCell ref="Q135:R135"/>
    <mergeCell ref="S135:Z135"/>
    <mergeCell ref="E146:F146"/>
    <mergeCell ref="G146:H146"/>
    <mergeCell ref="A166:B166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A184:B184"/>
    <mergeCell ref="C184:D184"/>
    <mergeCell ref="I184:K184"/>
    <mergeCell ref="A173:B173"/>
    <mergeCell ref="C173:D173"/>
    <mergeCell ref="E173:F173"/>
    <mergeCell ref="G173:H173"/>
    <mergeCell ref="I174:K174"/>
    <mergeCell ref="I183:K183"/>
    <mergeCell ref="E184:F184"/>
    <mergeCell ref="O169:P169"/>
    <mergeCell ref="G139:H139"/>
    <mergeCell ref="I139:K139"/>
    <mergeCell ref="E143:F143"/>
    <mergeCell ref="G143:H143"/>
    <mergeCell ref="AF138:AH138"/>
    <mergeCell ref="I147:K147"/>
    <mergeCell ref="L147:N147"/>
    <mergeCell ref="I143:K143"/>
    <mergeCell ref="L143:N143"/>
    <mergeCell ref="O143:P143"/>
    <mergeCell ref="Q143:R143"/>
    <mergeCell ref="S143:Z143"/>
    <mergeCell ref="AA143:AE143"/>
    <mergeCell ref="O147:P147"/>
    <mergeCell ref="O142:P142"/>
    <mergeCell ref="AF143:AH143"/>
    <mergeCell ref="G183:H183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Q159:R159"/>
    <mergeCell ref="S159:Z159"/>
    <mergeCell ref="AA159:AE159"/>
    <mergeCell ref="AF159:AH159"/>
    <mergeCell ref="E175:F175"/>
    <mergeCell ref="G175:H175"/>
    <mergeCell ref="AJ22:AO22"/>
    <mergeCell ref="C196:D196"/>
    <mergeCell ref="E196:F196"/>
    <mergeCell ref="Q125:R125"/>
    <mergeCell ref="S125:Z125"/>
    <mergeCell ref="AA125:AE125"/>
    <mergeCell ref="AF125:AH125"/>
    <mergeCell ref="AJ125:AO125"/>
    <mergeCell ref="Q188:R188"/>
    <mergeCell ref="AF190:AH190"/>
    <mergeCell ref="O196:P196"/>
    <mergeCell ref="Q196:R196"/>
    <mergeCell ref="A222:B222"/>
    <mergeCell ref="C222:D222"/>
    <mergeCell ref="E222:F222"/>
    <mergeCell ref="G222:H222"/>
    <mergeCell ref="I222:K222"/>
    <mergeCell ref="A211:B211"/>
    <mergeCell ref="AJ138:AO138"/>
    <mergeCell ref="AJ147:AO147"/>
    <mergeCell ref="L148:N148"/>
    <mergeCell ref="C166:D166"/>
    <mergeCell ref="L174:N174"/>
    <mergeCell ref="A169:B169"/>
    <mergeCell ref="C169:D169"/>
    <mergeCell ref="E169:F169"/>
    <mergeCell ref="G169:H169"/>
    <mergeCell ref="I169:K169"/>
    <mergeCell ref="L169:N169"/>
    <mergeCell ref="A187:B187"/>
    <mergeCell ref="C139:D139"/>
    <mergeCell ref="E139:F139"/>
    <mergeCell ref="E207:F207"/>
    <mergeCell ref="E208:F208"/>
    <mergeCell ref="G208:H208"/>
    <mergeCell ref="AA208:AE208"/>
    <mergeCell ref="Q208:R208"/>
    <mergeCell ref="Q212:R212"/>
    <mergeCell ref="Q169:R169"/>
    <mergeCell ref="S169:Z169"/>
    <mergeCell ref="Q253:R253"/>
    <mergeCell ref="S253:Z253"/>
    <mergeCell ref="AA253:AE253"/>
    <mergeCell ref="O252:P252"/>
    <mergeCell ref="Q252:R252"/>
    <mergeCell ref="S252:Z252"/>
    <mergeCell ref="C248:D248"/>
    <mergeCell ref="A247:B247"/>
    <mergeCell ref="A188:B188"/>
    <mergeCell ref="C188:D188"/>
    <mergeCell ref="L191:N191"/>
    <mergeCell ref="O191:P191"/>
    <mergeCell ref="L238:N238"/>
    <mergeCell ref="Q248:R248"/>
    <mergeCell ref="A248:B248"/>
    <mergeCell ref="A244:B244"/>
    <mergeCell ref="C244:D244"/>
    <mergeCell ref="A218:B218"/>
    <mergeCell ref="C218:D218"/>
    <mergeCell ref="E218:F218"/>
    <mergeCell ref="G218:H218"/>
    <mergeCell ref="I218:K218"/>
    <mergeCell ref="L218:N218"/>
    <mergeCell ref="O218:P218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M15:AO15"/>
    <mergeCell ref="A16:G16"/>
    <mergeCell ref="H16:AO16"/>
    <mergeCell ref="Q198:R198"/>
    <mergeCell ref="S198:Z198"/>
    <mergeCell ref="AU218:AV218"/>
    <mergeCell ref="Q221:R221"/>
    <mergeCell ref="AJ220:AO220"/>
    <mergeCell ref="AJ219:AO219"/>
    <mergeCell ref="AU215:AV215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AS245:AT245"/>
    <mergeCell ref="AS250:AT250"/>
    <mergeCell ref="AS233:AT233"/>
    <mergeCell ref="AS224:AT224"/>
    <mergeCell ref="L225:N225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Q225:R225"/>
    <mergeCell ref="AJ231:AO231"/>
    <mergeCell ref="AS181:AT181"/>
    <mergeCell ref="O189:P189"/>
    <mergeCell ref="AF195:AH195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Q191:R191"/>
    <mergeCell ref="L196:N196"/>
    <mergeCell ref="AA169:AE169"/>
    <mergeCell ref="AF169:AH169"/>
    <mergeCell ref="AJ169:AO169"/>
    <mergeCell ref="AS183:AT183"/>
    <mergeCell ref="L175:N175"/>
    <mergeCell ref="O175:P175"/>
    <mergeCell ref="Q175:R175"/>
    <mergeCell ref="S175:Z175"/>
    <mergeCell ref="AA175:AE175"/>
    <mergeCell ref="AF175:AH175"/>
    <mergeCell ref="AJ175:AO175"/>
    <mergeCell ref="L176:N176"/>
    <mergeCell ref="O176:P176"/>
    <mergeCell ref="Q176:R176"/>
    <mergeCell ref="S176:Z176"/>
    <mergeCell ref="AA176:AE176"/>
    <mergeCell ref="AS185:AT185"/>
    <mergeCell ref="AS182:AT182"/>
    <mergeCell ref="AA247:AE247"/>
    <mergeCell ref="Q242:R242"/>
    <mergeCell ref="S242:Z242"/>
    <mergeCell ref="AA242:AE242"/>
    <mergeCell ref="AU233:AV233"/>
    <mergeCell ref="AS234:AT234"/>
    <mergeCell ref="AU234:AV234"/>
    <mergeCell ref="AA237:AE237"/>
    <mergeCell ref="AF222:AH222"/>
    <mergeCell ref="AS231:AT231"/>
    <mergeCell ref="AS232:AT232"/>
    <mergeCell ref="AS237:AT237"/>
    <mergeCell ref="AU237:AV237"/>
    <mergeCell ref="I237:K237"/>
    <mergeCell ref="L237:N237"/>
    <mergeCell ref="O237:P237"/>
    <mergeCell ref="AU238:AV238"/>
    <mergeCell ref="AS239:AT239"/>
    <mergeCell ref="AU239:AV239"/>
    <mergeCell ref="Q236:R236"/>
    <mergeCell ref="AF235:AH235"/>
    <mergeCell ref="AJ235:AO235"/>
    <mergeCell ref="AU236:AV236"/>
    <mergeCell ref="AS235:AT235"/>
    <mergeCell ref="AU235:AV235"/>
    <mergeCell ref="AU229:AV229"/>
    <mergeCell ref="AU230:AV230"/>
    <mergeCell ref="AU231:AV231"/>
    <mergeCell ref="AU232:AV232"/>
    <mergeCell ref="AS222:AT222"/>
    <mergeCell ref="AS223:AT223"/>
    <mergeCell ref="O222:P222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J238:AO238"/>
    <mergeCell ref="AU242:AV242"/>
    <mergeCell ref="AS241:AT241"/>
    <mergeCell ref="AU241:AV241"/>
    <mergeCell ref="AS242:AT242"/>
    <mergeCell ref="S236:Z236"/>
    <mergeCell ref="AA236:AE236"/>
    <mergeCell ref="AF236:AH236"/>
    <mergeCell ref="AJ236:AO236"/>
    <mergeCell ref="G244:H244"/>
    <mergeCell ref="AU243:AV243"/>
    <mergeCell ref="AS238:AT238"/>
    <mergeCell ref="AU245:AV245"/>
    <mergeCell ref="S248:Z248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C216:D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O216:P216"/>
    <mergeCell ref="E216:F216"/>
    <mergeCell ref="AU228:AV228"/>
    <mergeCell ref="AS221:AT221"/>
    <mergeCell ref="I225:K225"/>
    <mergeCell ref="AU221:AV221"/>
    <mergeCell ref="A221:B221"/>
    <mergeCell ref="C221:D221"/>
    <mergeCell ref="E221:F221"/>
    <mergeCell ref="O221:P221"/>
    <mergeCell ref="Q222:R222"/>
    <mergeCell ref="S222:Z222"/>
    <mergeCell ref="AA222:AE222"/>
    <mergeCell ref="AU227:AV227"/>
    <mergeCell ref="AU224:AV224"/>
    <mergeCell ref="AS225:AT225"/>
    <mergeCell ref="AU225:AV225"/>
    <mergeCell ref="AU226:AV226"/>
    <mergeCell ref="Q218:R218"/>
    <mergeCell ref="S218:Z218"/>
    <mergeCell ref="AA218:AE218"/>
    <mergeCell ref="AF218:AH218"/>
    <mergeCell ref="AJ218:AO218"/>
    <mergeCell ref="S212:Z212"/>
    <mergeCell ref="AA212:AE212"/>
    <mergeCell ref="AF212:AH212"/>
    <mergeCell ref="G211:H211"/>
    <mergeCell ref="O211:P211"/>
    <mergeCell ref="Q211:R211"/>
    <mergeCell ref="S211:Z211"/>
    <mergeCell ref="AA211:AE211"/>
    <mergeCell ref="AF208:AH208"/>
    <mergeCell ref="AA213:AE213"/>
    <mergeCell ref="AF213:AH213"/>
    <mergeCell ref="I213:K213"/>
    <mergeCell ref="S208:Z208"/>
    <mergeCell ref="L208:N208"/>
    <mergeCell ref="AU222:AV222"/>
    <mergeCell ref="AU223:AV223"/>
    <mergeCell ref="AJ222:AO222"/>
    <mergeCell ref="AS219:AT219"/>
    <mergeCell ref="AU219:AV219"/>
    <mergeCell ref="AS220:AT220"/>
    <mergeCell ref="AU220:AV220"/>
    <mergeCell ref="A215:G215"/>
    <mergeCell ref="H215:AO215"/>
    <mergeCell ref="AJ210:AO210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I216:K216"/>
    <mergeCell ref="G248:H248"/>
    <mergeCell ref="S247:Z247"/>
    <mergeCell ref="A254:B254"/>
    <mergeCell ref="C254:D254"/>
    <mergeCell ref="E254:F254"/>
    <mergeCell ref="E237:F237"/>
    <mergeCell ref="G237:H237"/>
    <mergeCell ref="A238:B238"/>
    <mergeCell ref="A209:B209"/>
    <mergeCell ref="C209:D209"/>
    <mergeCell ref="E209:F209"/>
    <mergeCell ref="G209:H209"/>
    <mergeCell ref="I209:K209"/>
    <mergeCell ref="L209:N209"/>
    <mergeCell ref="O209:P209"/>
    <mergeCell ref="AS196:AT196"/>
    <mergeCell ref="AJ211:AO211"/>
    <mergeCell ref="AJ212:AO212"/>
    <mergeCell ref="AJ208:AO208"/>
    <mergeCell ref="AJ206:AO206"/>
    <mergeCell ref="AS200:AT200"/>
    <mergeCell ref="AS201:AT201"/>
    <mergeCell ref="AS252:AT252"/>
    <mergeCell ref="G213:H213"/>
    <mergeCell ref="G212:H212"/>
    <mergeCell ref="I212:K212"/>
    <mergeCell ref="L212:N212"/>
    <mergeCell ref="AF211:AH211"/>
    <mergeCell ref="L213:N213"/>
    <mergeCell ref="O213:P213"/>
    <mergeCell ref="Q213:R213"/>
    <mergeCell ref="AA219:AE219"/>
    <mergeCell ref="AF219:AH219"/>
    <mergeCell ref="AJ250:AO250"/>
    <mergeCell ref="S244:Z244"/>
    <mergeCell ref="AA244:AE244"/>
    <mergeCell ref="AF244:AH244"/>
    <mergeCell ref="AJ244:AO244"/>
    <mergeCell ref="L247:N247"/>
    <mergeCell ref="O247:P247"/>
    <mergeCell ref="I248:K248"/>
    <mergeCell ref="Q244:R244"/>
    <mergeCell ref="AS218:AT218"/>
    <mergeCell ref="AS226:AT226"/>
    <mergeCell ref="AS227:AT227"/>
    <mergeCell ref="AS228:AT228"/>
    <mergeCell ref="AS229:AT229"/>
    <mergeCell ref="AS230:AT230"/>
    <mergeCell ref="I238:K238"/>
    <mergeCell ref="O238:P238"/>
    <mergeCell ref="Q238:R238"/>
    <mergeCell ref="AS247:AT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Q247:R247"/>
    <mergeCell ref="S232:Z232"/>
    <mergeCell ref="AA232:AE232"/>
    <mergeCell ref="AU255:AV255"/>
    <mergeCell ref="AS199:AT199"/>
    <mergeCell ref="AS207:AT207"/>
    <mergeCell ref="AS208:AT208"/>
    <mergeCell ref="AF207:AH207"/>
    <mergeCell ref="AJ207:AO207"/>
    <mergeCell ref="AU251:AV251"/>
    <mergeCell ref="AJ252:AO252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J221:AO221"/>
    <mergeCell ref="AU252:AV252"/>
    <mergeCell ref="AS209:AT209"/>
    <mergeCell ref="AS255:AT255"/>
    <mergeCell ref="AS251:AT251"/>
    <mergeCell ref="AS210:AT210"/>
    <mergeCell ref="AS211:AT211"/>
    <mergeCell ref="AF209:AH209"/>
    <mergeCell ref="AJ209:AO209"/>
    <mergeCell ref="AF250:AH250"/>
    <mergeCell ref="AS212:AT212"/>
    <mergeCell ref="AF216:AH216"/>
    <mergeCell ref="AS215:AT215"/>
    <mergeCell ref="AU208:AV208"/>
    <mergeCell ref="AU209:AV209"/>
    <mergeCell ref="AU210:AV210"/>
    <mergeCell ref="AU205:AV205"/>
    <mergeCell ref="AU206:AV206"/>
    <mergeCell ref="AU196:AV196"/>
    <mergeCell ref="AS197:AT197"/>
    <mergeCell ref="AU197:AV197"/>
    <mergeCell ref="AS198:AT198"/>
    <mergeCell ref="AU198:AV198"/>
    <mergeCell ref="AU199:AV199"/>
    <mergeCell ref="AU200:AV200"/>
    <mergeCell ref="AS202:AT202"/>
    <mergeCell ref="AS203:AT203"/>
    <mergeCell ref="AS204:AT204"/>
    <mergeCell ref="AS205:AT205"/>
    <mergeCell ref="AS206:AT206"/>
    <mergeCell ref="AJ196:AO196"/>
    <mergeCell ref="AU253:AV253"/>
    <mergeCell ref="AS254:AT254"/>
    <mergeCell ref="AU254:AV254"/>
    <mergeCell ref="AU211:AV211"/>
    <mergeCell ref="AU212:AV212"/>
    <mergeCell ref="AU201:AV201"/>
    <mergeCell ref="AU207:AV207"/>
    <mergeCell ref="AU202:AV202"/>
    <mergeCell ref="AU203:AV203"/>
    <mergeCell ref="AU204:AV204"/>
    <mergeCell ref="AU250:AV250"/>
    <mergeCell ref="AU246:AV246"/>
    <mergeCell ref="AU247:AV247"/>
    <mergeCell ref="AU248:AV248"/>
    <mergeCell ref="AS240:AT240"/>
    <mergeCell ref="AS236:AT236"/>
    <mergeCell ref="AS243:AT243"/>
    <mergeCell ref="AU181:AV181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C181:AD181"/>
    <mergeCell ref="AM181:AO181"/>
    <mergeCell ref="A182:G182"/>
    <mergeCell ref="H182:AO182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AJ189:AO189"/>
    <mergeCell ref="Q187:R187"/>
    <mergeCell ref="AU194:AV194"/>
    <mergeCell ref="AU195:AV195"/>
    <mergeCell ref="AJ195:AO195"/>
    <mergeCell ref="Q194:R194"/>
    <mergeCell ref="S188:Z188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I155:K155"/>
    <mergeCell ref="L155:N155"/>
    <mergeCell ref="A153:B153"/>
    <mergeCell ref="AU154:AV154"/>
    <mergeCell ref="AJ156:AO156"/>
    <mergeCell ref="C152:D152"/>
    <mergeCell ref="AJ152:AO152"/>
    <mergeCell ref="AA153:AE153"/>
    <mergeCell ref="AF153:AH153"/>
    <mergeCell ref="S153:Z153"/>
    <mergeCell ref="Q156:R156"/>
    <mergeCell ref="AS150:AT150"/>
    <mergeCell ref="Q148:R148"/>
    <mergeCell ref="S148:Z148"/>
    <mergeCell ref="AA148:AE14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6:B146"/>
    <mergeCell ref="C146:D146"/>
    <mergeCell ref="A147:B147"/>
    <mergeCell ref="C147:D147"/>
    <mergeCell ref="E147:F147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F135:AH135"/>
    <mergeCell ref="AJ135:AO135"/>
    <mergeCell ref="AA138:AE138"/>
    <mergeCell ref="AU18:AV18"/>
    <mergeCell ref="A18:B18"/>
    <mergeCell ref="C18:D18"/>
    <mergeCell ref="E18:F18"/>
    <mergeCell ref="G18:H18"/>
    <mergeCell ref="I18:K18"/>
    <mergeCell ref="L18:N18"/>
    <mergeCell ref="O18:P18"/>
    <mergeCell ref="AS19:AT19"/>
    <mergeCell ref="AU19:AV19"/>
    <mergeCell ref="AS18:AT18"/>
    <mergeCell ref="Q18:R18"/>
    <mergeCell ref="S18:Z18"/>
    <mergeCell ref="AA18:AE18"/>
    <mergeCell ref="AF18:AH18"/>
    <mergeCell ref="AJ18:AO18"/>
    <mergeCell ref="AU20:AV20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20:B20"/>
    <mergeCell ref="C20:D20"/>
    <mergeCell ref="E20:F2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S132:Z132"/>
    <mergeCell ref="AA132:AE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Q132:R132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3:Z123"/>
    <mergeCell ref="AA123:AE123"/>
    <mergeCell ref="AF123:AH123"/>
    <mergeCell ref="AJ123:AO123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I123:K123"/>
    <mergeCell ref="L123:N123"/>
    <mergeCell ref="AS180:AT180"/>
    <mergeCell ref="AU180:AV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S123:AT123"/>
    <mergeCell ref="AU123:AV123"/>
    <mergeCell ref="A123:B123"/>
    <mergeCell ref="C123:D123"/>
    <mergeCell ref="E123:F123"/>
    <mergeCell ref="G123:H123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F178:AH178"/>
    <mergeCell ref="Q178:R178"/>
    <mergeCell ref="S178:Z178"/>
    <mergeCell ref="AA178:AE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AS175:AT175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4:R174"/>
    <mergeCell ref="C175:D175"/>
    <mergeCell ref="I175:K175"/>
    <mergeCell ref="A176:B176"/>
    <mergeCell ref="C176:D176"/>
    <mergeCell ref="E176:F176"/>
    <mergeCell ref="G176:H176"/>
    <mergeCell ref="I176:K176"/>
    <mergeCell ref="AF176:AH176"/>
    <mergeCell ref="AJ176:AO176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G168:H168"/>
    <mergeCell ref="I168:K168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51:AT151"/>
    <mergeCell ref="AS152:AT152"/>
    <mergeCell ref="AF122:AH122"/>
    <mergeCell ref="AJ122:AO122"/>
    <mergeCell ref="Q123:R123"/>
    <mergeCell ref="AS118:AT118"/>
    <mergeCell ref="A118:B118"/>
    <mergeCell ref="C118:D118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C136:D136"/>
    <mergeCell ref="E136:F136"/>
    <mergeCell ref="G136:H136"/>
    <mergeCell ref="I136:K136"/>
    <mergeCell ref="L136:N136"/>
    <mergeCell ref="O136:P136"/>
    <mergeCell ref="S124:Z124"/>
    <mergeCell ref="AA124:AE124"/>
    <mergeCell ref="AF124:AH124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L118:N118"/>
    <mergeCell ref="O118:P118"/>
    <mergeCell ref="Q119:R119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4:R114"/>
    <mergeCell ref="S114:Z114"/>
    <mergeCell ref="AA114:AE114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F34:AH34"/>
    <mergeCell ref="AJ34:AO34"/>
    <mergeCell ref="Q35:R35"/>
    <mergeCell ref="S35:Z35"/>
    <mergeCell ref="AU36:AV36"/>
    <mergeCell ref="A36:B36"/>
    <mergeCell ref="C36:D36"/>
    <mergeCell ref="E36:F36"/>
    <mergeCell ref="G36:H36"/>
    <mergeCell ref="I36:K36"/>
    <mergeCell ref="L36:N36"/>
    <mergeCell ref="O36:P36"/>
    <mergeCell ref="AS34:AT34"/>
    <mergeCell ref="AS36:AT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Q29:R29"/>
    <mergeCell ref="S29:Z29"/>
    <mergeCell ref="AA29:AE29"/>
    <mergeCell ref="AF29:AH29"/>
    <mergeCell ref="AJ29:AO29"/>
    <mergeCell ref="AS29:AT29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O32:P32"/>
    <mergeCell ref="Q33:R33"/>
    <mergeCell ref="S33:Z33"/>
    <mergeCell ref="AA33:AE33"/>
    <mergeCell ref="AF33:AH33"/>
    <mergeCell ref="AJ33:AO33"/>
    <mergeCell ref="AS33:AT33"/>
    <mergeCell ref="O30:P30"/>
    <mergeCell ref="AS32:AT32"/>
    <mergeCell ref="AU32:AV32"/>
    <mergeCell ref="A32:B32"/>
    <mergeCell ref="C32:D32"/>
    <mergeCell ref="E32:F32"/>
    <mergeCell ref="A28:B28"/>
    <mergeCell ref="C28:D28"/>
    <mergeCell ref="E28:F28"/>
    <mergeCell ref="G24:H24"/>
    <mergeCell ref="S24:Z24"/>
    <mergeCell ref="E24:F24"/>
    <mergeCell ref="A23:B23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S27:Z27"/>
    <mergeCell ref="AA27:AE27"/>
    <mergeCell ref="AF27:AH27"/>
    <mergeCell ref="AJ27:AO27"/>
    <mergeCell ref="Q28:R28"/>
    <mergeCell ref="S28:Z28"/>
    <mergeCell ref="AA28:AE28"/>
    <mergeCell ref="AF28:AH28"/>
    <mergeCell ref="AJ28:AO28"/>
    <mergeCell ref="G28:H28"/>
    <mergeCell ref="I28:K28"/>
    <mergeCell ref="L28:N28"/>
    <mergeCell ref="O28:P28"/>
    <mergeCell ref="AA24:AE24"/>
    <mergeCell ref="AF24:AH24"/>
    <mergeCell ref="AJ24:AO24"/>
    <mergeCell ref="AU28:AV28"/>
    <mergeCell ref="I32:K32"/>
    <mergeCell ref="L32:N32"/>
    <mergeCell ref="A135:B135"/>
    <mergeCell ref="C135:D135"/>
    <mergeCell ref="E135:F135"/>
    <mergeCell ref="G135:H135"/>
    <mergeCell ref="AA135:AE135"/>
    <mergeCell ref="A136:B136"/>
    <mergeCell ref="AJ30:AO30"/>
    <mergeCell ref="AU34:AV34"/>
    <mergeCell ref="A34:B34"/>
    <mergeCell ref="C34:D34"/>
    <mergeCell ref="E34:F34"/>
    <mergeCell ref="G34:H34"/>
    <mergeCell ref="I34:K34"/>
    <mergeCell ref="L34:N34"/>
    <mergeCell ref="O34:P34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Q161:R161"/>
    <mergeCell ref="C157:D157"/>
    <mergeCell ref="A155:B155"/>
    <mergeCell ref="C155:D155"/>
    <mergeCell ref="E155:F155"/>
    <mergeCell ref="G155:H155"/>
    <mergeCell ref="O160:P160"/>
    <mergeCell ref="Q153:R153"/>
    <mergeCell ref="AU22:AV22"/>
    <mergeCell ref="A22:B22"/>
    <mergeCell ref="C22:D22"/>
    <mergeCell ref="E22:F22"/>
    <mergeCell ref="G22:H22"/>
    <mergeCell ref="I22:K22"/>
    <mergeCell ref="L22:N22"/>
    <mergeCell ref="O22:P22"/>
    <mergeCell ref="Q136:R136"/>
    <mergeCell ref="S136:Z136"/>
    <mergeCell ref="AA136:AE136"/>
    <mergeCell ref="AF136:AH136"/>
    <mergeCell ref="AJ136:AO136"/>
    <mergeCell ref="L126:N126"/>
    <mergeCell ref="AJ132:AO132"/>
    <mergeCell ref="AS30:AT30"/>
    <mergeCell ref="AU30:AV30"/>
    <mergeCell ref="A30:B30"/>
    <mergeCell ref="C30:D30"/>
    <mergeCell ref="E30:F30"/>
    <mergeCell ref="G30:H30"/>
    <mergeCell ref="I30:K30"/>
    <mergeCell ref="L30:N30"/>
    <mergeCell ref="C23:D23"/>
    <mergeCell ref="C164:D164"/>
    <mergeCell ref="C165:D165"/>
    <mergeCell ref="E163:F163"/>
    <mergeCell ref="AJ160:AO160"/>
    <mergeCell ref="AF154:AH154"/>
    <mergeCell ref="Q160:R160"/>
    <mergeCell ref="AA220:AE220"/>
    <mergeCell ref="AF220:AH220"/>
    <mergeCell ref="S213:Z213"/>
    <mergeCell ref="Q231:R231"/>
    <mergeCell ref="S231:Z231"/>
    <mergeCell ref="G163:H163"/>
    <mergeCell ref="I163:K163"/>
    <mergeCell ref="L163:N163"/>
    <mergeCell ref="AF252:AH252"/>
    <mergeCell ref="S221:Z221"/>
    <mergeCell ref="AA221:AE221"/>
    <mergeCell ref="G187:H187"/>
    <mergeCell ref="Q193:R193"/>
    <mergeCell ref="G193:H193"/>
    <mergeCell ref="S191:Z191"/>
    <mergeCell ref="AA191:AE191"/>
    <mergeCell ref="AF191:AH191"/>
    <mergeCell ref="AA154:AE154"/>
    <mergeCell ref="AF157:AH157"/>
    <mergeCell ref="AJ157:AO157"/>
    <mergeCell ref="G157:H157"/>
    <mergeCell ref="AJ187:AO187"/>
    <mergeCell ref="O188:P188"/>
    <mergeCell ref="S209:Z209"/>
    <mergeCell ref="AA209:AE209"/>
    <mergeCell ref="O207:P207"/>
    <mergeCell ref="AJ183:AO183"/>
    <mergeCell ref="L211:N211"/>
    <mergeCell ref="A183:B183"/>
    <mergeCell ref="C183:D183"/>
    <mergeCell ref="O201:P201"/>
    <mergeCell ref="Q201:R201"/>
    <mergeCell ref="S201:Z201"/>
    <mergeCell ref="A208:B208"/>
    <mergeCell ref="A206:B206"/>
    <mergeCell ref="A207:B207"/>
    <mergeCell ref="C208:D208"/>
    <mergeCell ref="AF188:AH188"/>
    <mergeCell ref="AA183:AE183"/>
    <mergeCell ref="AF183:AH183"/>
    <mergeCell ref="AA184:AE184"/>
    <mergeCell ref="C195:D195"/>
    <mergeCell ref="A194:B194"/>
    <mergeCell ref="Q207:R207"/>
    <mergeCell ref="S207:Z207"/>
    <mergeCell ref="AA207:AE207"/>
    <mergeCell ref="AA206:AE206"/>
    <mergeCell ref="AF206:AH206"/>
    <mergeCell ref="L197:N197"/>
    <mergeCell ref="AF193:AH193"/>
    <mergeCell ref="I187:K187"/>
    <mergeCell ref="L187:N187"/>
    <mergeCell ref="O187:P187"/>
    <mergeCell ref="O206:P206"/>
    <mergeCell ref="S210:Z210"/>
    <mergeCell ref="AA210:AE210"/>
    <mergeCell ref="O194:P194"/>
    <mergeCell ref="S194:Z194"/>
    <mergeCell ref="AA173:AE173"/>
    <mergeCell ref="AF173:AH173"/>
    <mergeCell ref="G165:H165"/>
    <mergeCell ref="I165:K165"/>
    <mergeCell ref="L165:N165"/>
    <mergeCell ref="O165:P165"/>
    <mergeCell ref="G206:H206"/>
    <mergeCell ref="G207:H207"/>
    <mergeCell ref="I207:K207"/>
    <mergeCell ref="L207:N207"/>
    <mergeCell ref="L206:N206"/>
    <mergeCell ref="AF210:AH210"/>
    <mergeCell ref="E243:F243"/>
    <mergeCell ref="L216:N216"/>
    <mergeCell ref="S235:Z235"/>
    <mergeCell ref="AA235:AE235"/>
    <mergeCell ref="E191:F191"/>
    <mergeCell ref="G191:H191"/>
    <mergeCell ref="I191:K191"/>
    <mergeCell ref="AA188:AE188"/>
    <mergeCell ref="G196:H196"/>
    <mergeCell ref="E195:F195"/>
    <mergeCell ref="G195:H195"/>
    <mergeCell ref="I195:K195"/>
    <mergeCell ref="L195:N195"/>
    <mergeCell ref="O195:P195"/>
    <mergeCell ref="AA194:AE194"/>
    <mergeCell ref="AF194:AH194"/>
    <mergeCell ref="Q216:R216"/>
    <mergeCell ref="Q232:R232"/>
    <mergeCell ref="S193:Z193"/>
    <mergeCell ref="AA193:AE193"/>
    <mergeCell ref="AJ254:AO254"/>
    <mergeCell ref="I252:K25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E164:F164"/>
    <mergeCell ref="E165:F165"/>
    <mergeCell ref="Q165:R165"/>
    <mergeCell ref="O166:P166"/>
    <mergeCell ref="AF147:AH147"/>
    <mergeCell ref="E166:F166"/>
    <mergeCell ref="Q168:R168"/>
    <mergeCell ref="S168:Z168"/>
    <mergeCell ref="L168:N168"/>
    <mergeCell ref="O168:P168"/>
    <mergeCell ref="E212:F212"/>
    <mergeCell ref="I206:K206"/>
    <mergeCell ref="I208:K208"/>
    <mergeCell ref="Q173:R173"/>
    <mergeCell ref="S173:Z173"/>
    <mergeCell ref="C191:D191"/>
    <mergeCell ref="E189:F189"/>
    <mergeCell ref="I197:K197"/>
    <mergeCell ref="C189:D189"/>
    <mergeCell ref="AA198:AE198"/>
    <mergeCell ref="AF198:AH198"/>
    <mergeCell ref="C199:D199"/>
    <mergeCell ref="E199:F199"/>
    <mergeCell ref="G199:H199"/>
    <mergeCell ref="I199:K199"/>
    <mergeCell ref="L199:N199"/>
    <mergeCell ref="G141:H141"/>
    <mergeCell ref="AS26:AT26"/>
    <mergeCell ref="S23:Z23"/>
    <mergeCell ref="AA23:AE23"/>
    <mergeCell ref="AF23:AH23"/>
    <mergeCell ref="AJ23:AO23"/>
    <mergeCell ref="O29:P29"/>
    <mergeCell ref="I24:K24"/>
    <mergeCell ref="L24:N24"/>
    <mergeCell ref="O24:P24"/>
    <mergeCell ref="Q24:R24"/>
    <mergeCell ref="Q23:R23"/>
    <mergeCell ref="AS28:AT28"/>
    <mergeCell ref="AF164:AH164"/>
    <mergeCell ref="AA168:AE168"/>
    <mergeCell ref="AJ167:AO167"/>
    <mergeCell ref="Q177:R177"/>
    <mergeCell ref="AA127:AE127"/>
    <mergeCell ref="AF127:AH127"/>
    <mergeCell ref="AJ127:AO127"/>
    <mergeCell ref="O163:P163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O126:P126"/>
    <mergeCell ref="Q126:R126"/>
    <mergeCell ref="S126:Z126"/>
    <mergeCell ref="AA126:AE126"/>
    <mergeCell ref="AF126:AH126"/>
    <mergeCell ref="AJ126:AO126"/>
    <mergeCell ref="I160:K160"/>
    <mergeCell ref="L160:N160"/>
    <mergeCell ref="S160:Z160"/>
    <mergeCell ref="AF151:AH151"/>
    <mergeCell ref="S156:Z156"/>
    <mergeCell ref="AA151:AE151"/>
    <mergeCell ref="I138:K138"/>
    <mergeCell ref="Q137:R137"/>
    <mergeCell ref="S137:Z137"/>
    <mergeCell ref="AA137:AE137"/>
    <mergeCell ref="AF137:AH137"/>
    <mergeCell ref="AJ137:AO137"/>
    <mergeCell ref="L138:N138"/>
    <mergeCell ref="O138:P138"/>
    <mergeCell ref="Q139:R139"/>
    <mergeCell ref="S139:Z139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162:B162"/>
    <mergeCell ref="G160:H160"/>
    <mergeCell ref="A160:B160"/>
    <mergeCell ref="C160:D160"/>
    <mergeCell ref="E160:F160"/>
    <mergeCell ref="A157:B157"/>
    <mergeCell ref="E157:F157"/>
    <mergeCell ref="AF160:AH160"/>
    <mergeCell ref="A161:B161"/>
    <mergeCell ref="C161:D161"/>
    <mergeCell ref="E161:F161"/>
    <mergeCell ref="G161:H161"/>
    <mergeCell ref="I161:K161"/>
    <mergeCell ref="L161:N161"/>
    <mergeCell ref="O161:P161"/>
    <mergeCell ref="A193:B193"/>
    <mergeCell ref="C193:D193"/>
    <mergeCell ref="E193:F193"/>
    <mergeCell ref="AJ184:AO184"/>
    <mergeCell ref="C187:D187"/>
    <mergeCell ref="E187:F187"/>
    <mergeCell ref="I193:K193"/>
    <mergeCell ref="L193:N193"/>
    <mergeCell ref="O193:P193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A163:AE163"/>
    <mergeCell ref="AF163:AH163"/>
    <mergeCell ref="AJ163:AO163"/>
    <mergeCell ref="G164:H164"/>
    <mergeCell ref="I164:K164"/>
    <mergeCell ref="AA160:AE160"/>
    <mergeCell ref="A172:G172"/>
    <mergeCell ref="H172:AO172"/>
    <mergeCell ref="A175:B175"/>
    <mergeCell ref="A190:B190"/>
    <mergeCell ref="C190:D190"/>
    <mergeCell ref="C207:D207"/>
    <mergeCell ref="C197:D197"/>
    <mergeCell ref="E197:F197"/>
    <mergeCell ref="A201:B201"/>
    <mergeCell ref="C201:D201"/>
    <mergeCell ref="E201:F201"/>
    <mergeCell ref="G201:H201"/>
    <mergeCell ref="I201:K201"/>
    <mergeCell ref="L201:N201"/>
    <mergeCell ref="AA201:AE201"/>
    <mergeCell ref="AF201:AH201"/>
    <mergeCell ref="AJ201:AO201"/>
    <mergeCell ref="O197:P197"/>
    <mergeCell ref="Q197:R197"/>
    <mergeCell ref="S197:Z197"/>
    <mergeCell ref="C206:D206"/>
    <mergeCell ref="E206:F206"/>
    <mergeCell ref="S206:Z206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8:N198"/>
    <mergeCell ref="O198:P198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O225:P225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223:B223"/>
    <mergeCell ref="C223:D223"/>
    <mergeCell ref="E223:F223"/>
    <mergeCell ref="G223:H223"/>
    <mergeCell ref="G225:H225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C247:D247"/>
    <mergeCell ref="E247:F247"/>
    <mergeCell ref="A241:B241"/>
    <mergeCell ref="C241:D241"/>
    <mergeCell ref="E248:F248"/>
    <mergeCell ref="A243:B243"/>
    <mergeCell ref="C243:D243"/>
    <mergeCell ref="C238:D238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246:G246"/>
    <mergeCell ref="H246:AO246"/>
    <mergeCell ref="C242:D242"/>
    <mergeCell ref="AF238:AH238"/>
    <mergeCell ref="G247:H247"/>
    <mergeCell ref="Q237:R237"/>
    <mergeCell ref="S237:Z237"/>
    <mergeCell ref="G238:H238"/>
    <mergeCell ref="G243:H243"/>
    <mergeCell ref="S241:Z241"/>
    <mergeCell ref="A235:B235"/>
    <mergeCell ref="C235:D235"/>
    <mergeCell ref="E235:F235"/>
    <mergeCell ref="G235:H235"/>
    <mergeCell ref="I235:K235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252:B252"/>
    <mergeCell ref="C252:D252"/>
    <mergeCell ref="AS253:AT253"/>
    <mergeCell ref="G166:H166"/>
    <mergeCell ref="I166:K166"/>
    <mergeCell ref="L166:N166"/>
    <mergeCell ref="Q163:R163"/>
    <mergeCell ref="S163:Z163"/>
    <mergeCell ref="AJ161:AO161"/>
    <mergeCell ref="AJ178:AO178"/>
    <mergeCell ref="AJ173:AO173"/>
    <mergeCell ref="I173:K173"/>
    <mergeCell ref="L173:N173"/>
    <mergeCell ref="O173:P173"/>
    <mergeCell ref="O174:P174"/>
    <mergeCell ref="S174:Z174"/>
    <mergeCell ref="AA174:AE174"/>
    <mergeCell ref="AF174:AH174"/>
    <mergeCell ref="AJ174:AO174"/>
    <mergeCell ref="S179:Z179"/>
    <mergeCell ref="AA179:AE179"/>
    <mergeCell ref="AF179:AH179"/>
    <mergeCell ref="AJ179:AO179"/>
    <mergeCell ref="AJ162:AO162"/>
    <mergeCell ref="AA229:AE229"/>
    <mergeCell ref="AF229:AH229"/>
    <mergeCell ref="AJ229:AO229"/>
    <mergeCell ref="E225:F225"/>
    <mergeCell ref="AJ216:AO216"/>
    <mergeCell ref="S225:Z225"/>
    <mergeCell ref="AA225:AE225"/>
    <mergeCell ref="S217:Z217"/>
    <mergeCell ref="S228:Z228"/>
    <mergeCell ref="AF225:AH225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J190:AO190"/>
    <mergeCell ref="AJ191:AO191"/>
    <mergeCell ref="AJ193:AO193"/>
    <mergeCell ref="E198:F198"/>
    <mergeCell ref="G198:H198"/>
    <mergeCell ref="I198:K198"/>
    <mergeCell ref="S196:Z196"/>
    <mergeCell ref="AA196:AE196"/>
    <mergeCell ref="AF196:AH196"/>
    <mergeCell ref="AF221:AH221"/>
    <mergeCell ref="AJ194:AO194"/>
    <mergeCell ref="S216:Z216"/>
    <mergeCell ref="AA216:AE216"/>
    <mergeCell ref="G216:H216"/>
    <mergeCell ref="AJ232:AO232"/>
    <mergeCell ref="E238:F238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AJ237:AO237"/>
    <mergeCell ref="Q235:R235"/>
    <mergeCell ref="A191:B191"/>
    <mergeCell ref="A197:B197"/>
    <mergeCell ref="A196:B196"/>
    <mergeCell ref="AJ198:AO198"/>
    <mergeCell ref="A199:B199"/>
    <mergeCell ref="O199:P199"/>
    <mergeCell ref="Q199:R199"/>
    <mergeCell ref="S199:Z199"/>
    <mergeCell ref="AA199:AE199"/>
    <mergeCell ref="AJ213:AO213"/>
    <mergeCell ref="A216:B216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L235:N235"/>
    <mergeCell ref="O235:P235"/>
    <mergeCell ref="A236:B236"/>
    <mergeCell ref="C236:D236"/>
    <mergeCell ref="A231:B231"/>
    <mergeCell ref="C231:D231"/>
    <mergeCell ref="E231:F231"/>
    <mergeCell ref="G231:H231"/>
    <mergeCell ref="I231:K231"/>
    <mergeCell ref="L231:N231"/>
    <mergeCell ref="O231:P231"/>
    <mergeCell ref="A225:B225"/>
    <mergeCell ref="A232:B232"/>
    <mergeCell ref="C232:D232"/>
    <mergeCell ref="E232:F232"/>
    <mergeCell ref="G232:H232"/>
    <mergeCell ref="I232:K232"/>
    <mergeCell ref="L232:N232"/>
    <mergeCell ref="O232:P232"/>
    <mergeCell ref="C225:D225"/>
    <mergeCell ref="I230:K230"/>
    <mergeCell ref="L230:N230"/>
    <mergeCell ref="A227:G227"/>
    <mergeCell ref="AA22:AE22"/>
    <mergeCell ref="O155:P155"/>
    <mergeCell ref="Q155:R155"/>
    <mergeCell ref="S155:Z155"/>
    <mergeCell ref="AA155:AE155"/>
    <mergeCell ref="AF155:AH155"/>
    <mergeCell ref="AJ155:AO155"/>
    <mergeCell ref="I157:K157"/>
    <mergeCell ref="L157:N157"/>
    <mergeCell ref="O157:P157"/>
    <mergeCell ref="AJ154:AO154"/>
    <mergeCell ref="AJ153:AO153"/>
    <mergeCell ref="A144:B144"/>
    <mergeCell ref="G147:H147"/>
    <mergeCell ref="Q151:R151"/>
    <mergeCell ref="S151:Z151"/>
    <mergeCell ref="A137:B137"/>
    <mergeCell ref="C137:D137"/>
    <mergeCell ref="E137:F137"/>
    <mergeCell ref="C138:D138"/>
    <mergeCell ref="E138:F138"/>
    <mergeCell ref="G138:H138"/>
    <mergeCell ref="A139:B139"/>
    <mergeCell ref="AA139:AE139"/>
    <mergeCell ref="G137:H137"/>
    <mergeCell ref="I137:K137"/>
    <mergeCell ref="L137:N137"/>
    <mergeCell ref="O137:P137"/>
    <mergeCell ref="I135:K135"/>
    <mergeCell ref="A148:B148"/>
    <mergeCell ref="O156:P156"/>
    <mergeCell ref="G32:H32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J251:AO251"/>
    <mergeCell ref="I250:K250"/>
    <mergeCell ref="L250:N250"/>
    <mergeCell ref="A250:B250"/>
    <mergeCell ref="C250:D250"/>
    <mergeCell ref="E250:F250"/>
    <mergeCell ref="G250:H250"/>
    <mergeCell ref="O250:P250"/>
    <mergeCell ref="Q250:R250"/>
    <mergeCell ref="AF251:AH251"/>
    <mergeCell ref="S250:Z250"/>
    <mergeCell ref="AA250:AE250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FFFF00"/>
  </sheetPr>
  <dimension ref="A1:W977"/>
  <sheetViews>
    <sheetView showGridLines="0" topLeftCell="G1" workbookViewId="0">
      <selection activeCell="Q165" sqref="Q165:W165"/>
    </sheetView>
  </sheetViews>
  <sheetFormatPr baseColWidth="10" defaultColWidth="11.5703125" defaultRowHeight="15" customHeight="1" x14ac:dyDescent="0.25"/>
  <cols>
    <col min="1" max="1" width="13.42578125" style="59" customWidth="1"/>
    <col min="2" max="2" width="26.85546875" style="59" customWidth="1"/>
    <col min="3" max="3" width="21.5703125" style="59" customWidth="1"/>
    <col min="4" max="11" width="5.42578125" style="59" customWidth="1"/>
    <col min="12" max="12" width="7" style="59" customWidth="1"/>
    <col min="13" max="13" width="9.7109375" style="59" customWidth="1"/>
    <col min="14" max="14" width="8.140625" style="59" customWidth="1"/>
    <col min="15" max="15" width="9.7109375" style="59" customWidth="1"/>
    <col min="16" max="16" width="27.7109375" style="59" customWidth="1"/>
    <col min="17" max="23" width="18.85546875" style="59" customWidth="1"/>
    <col min="24" max="24" width="0" style="59" hidden="1" customWidth="1"/>
    <col min="25" max="25" width="6.42578125" style="59" customWidth="1"/>
    <col min="26" max="16384" width="11.5703125" style="59"/>
  </cols>
  <sheetData>
    <row r="1" spans="1:23" x14ac:dyDescent="0.25">
      <c r="A1" s="78" t="s">
        <v>345</v>
      </c>
      <c r="B1" s="78">
        <v>2026</v>
      </c>
      <c r="C1" s="79" t="s">
        <v>33</v>
      </c>
      <c r="D1" s="79" t="s">
        <v>33</v>
      </c>
      <c r="E1" s="79" t="s">
        <v>33</v>
      </c>
      <c r="F1" s="79" t="s">
        <v>33</v>
      </c>
      <c r="G1" s="79" t="s">
        <v>33</v>
      </c>
      <c r="H1" s="79" t="s">
        <v>33</v>
      </c>
      <c r="I1" s="79" t="s">
        <v>33</v>
      </c>
      <c r="J1" s="79" t="s">
        <v>33</v>
      </c>
      <c r="K1" s="79" t="s">
        <v>33</v>
      </c>
      <c r="L1" s="79" t="s">
        <v>33</v>
      </c>
      <c r="M1" s="79" t="s">
        <v>33</v>
      </c>
      <c r="N1" s="79" t="s">
        <v>33</v>
      </c>
      <c r="O1" s="79" t="s">
        <v>33</v>
      </c>
      <c r="P1" s="79" t="s">
        <v>33</v>
      </c>
      <c r="Q1" s="79" t="s">
        <v>33</v>
      </c>
      <c r="R1" s="79" t="s">
        <v>33</v>
      </c>
      <c r="S1" s="79" t="s">
        <v>33</v>
      </c>
      <c r="T1" s="79" t="s">
        <v>33</v>
      </c>
      <c r="U1" s="79" t="s">
        <v>33</v>
      </c>
      <c r="V1" s="79" t="s">
        <v>33</v>
      </c>
      <c r="W1" s="79" t="s">
        <v>33</v>
      </c>
    </row>
    <row r="2" spans="1:23" x14ac:dyDescent="0.25">
      <c r="A2" s="78" t="s">
        <v>346</v>
      </c>
      <c r="B2" s="78" t="s">
        <v>347</v>
      </c>
      <c r="C2" s="79" t="s">
        <v>33</v>
      </c>
      <c r="D2" s="79" t="s">
        <v>33</v>
      </c>
      <c r="E2" s="79" t="s">
        <v>33</v>
      </c>
      <c r="F2" s="79" t="s">
        <v>33</v>
      </c>
      <c r="G2" s="79" t="s">
        <v>33</v>
      </c>
      <c r="H2" s="79" t="s">
        <v>33</v>
      </c>
      <c r="I2" s="79" t="s">
        <v>33</v>
      </c>
      <c r="J2" s="79" t="s">
        <v>33</v>
      </c>
      <c r="K2" s="79" t="s">
        <v>33</v>
      </c>
      <c r="L2" s="79" t="s">
        <v>33</v>
      </c>
      <c r="M2" s="79" t="s">
        <v>33</v>
      </c>
      <c r="N2" s="79" t="s">
        <v>33</v>
      </c>
      <c r="O2" s="79" t="s">
        <v>33</v>
      </c>
      <c r="P2" s="79" t="s">
        <v>33</v>
      </c>
      <c r="Q2" s="79" t="s">
        <v>33</v>
      </c>
      <c r="R2" s="79" t="s">
        <v>33</v>
      </c>
      <c r="S2" s="79" t="s">
        <v>33</v>
      </c>
      <c r="T2" s="79" t="s">
        <v>33</v>
      </c>
      <c r="U2" s="79" t="s">
        <v>33</v>
      </c>
      <c r="V2" s="79" t="s">
        <v>33</v>
      </c>
      <c r="W2" s="79" t="s">
        <v>33</v>
      </c>
    </row>
    <row r="3" spans="1:23" x14ac:dyDescent="0.25">
      <c r="A3" s="78" t="s">
        <v>348</v>
      </c>
      <c r="B3" s="78" t="s">
        <v>452</v>
      </c>
      <c r="C3" s="79" t="s">
        <v>33</v>
      </c>
      <c r="D3" s="79" t="s">
        <v>33</v>
      </c>
      <c r="E3" s="79" t="s">
        <v>33</v>
      </c>
      <c r="F3" s="79" t="s">
        <v>33</v>
      </c>
      <c r="G3" s="79" t="s">
        <v>33</v>
      </c>
      <c r="H3" s="79" t="s">
        <v>33</v>
      </c>
      <c r="I3" s="79" t="s">
        <v>33</v>
      </c>
      <c r="J3" s="79" t="s">
        <v>33</v>
      </c>
      <c r="K3" s="79" t="s">
        <v>33</v>
      </c>
      <c r="L3" s="79" t="s">
        <v>33</v>
      </c>
      <c r="M3" s="79" t="s">
        <v>33</v>
      </c>
      <c r="N3" s="79" t="s">
        <v>33</v>
      </c>
      <c r="O3" s="79" t="s">
        <v>33</v>
      </c>
      <c r="P3" s="79" t="s">
        <v>33</v>
      </c>
      <c r="Q3" s="79" t="s">
        <v>33</v>
      </c>
      <c r="R3" s="79" t="s">
        <v>33</v>
      </c>
      <c r="S3" s="79" t="s">
        <v>33</v>
      </c>
      <c r="T3" s="79" t="s">
        <v>33</v>
      </c>
      <c r="U3" s="79" t="s">
        <v>33</v>
      </c>
      <c r="V3" s="79" t="s">
        <v>33</v>
      </c>
      <c r="W3" s="79" t="s">
        <v>33</v>
      </c>
    </row>
    <row r="4" spans="1:23" ht="24" x14ac:dyDescent="0.25">
      <c r="A4" s="78" t="s">
        <v>349</v>
      </c>
      <c r="B4" s="78" t="s">
        <v>350</v>
      </c>
      <c r="C4" s="78" t="s">
        <v>351</v>
      </c>
      <c r="D4" s="78" t="s">
        <v>228</v>
      </c>
      <c r="E4" s="78" t="s">
        <v>229</v>
      </c>
      <c r="F4" s="78" t="s">
        <v>352</v>
      </c>
      <c r="G4" s="78" t="s">
        <v>353</v>
      </c>
      <c r="H4" s="78" t="s">
        <v>232</v>
      </c>
      <c r="I4" s="78" t="s">
        <v>354</v>
      </c>
      <c r="J4" s="78" t="s">
        <v>234</v>
      </c>
      <c r="K4" s="78" t="s">
        <v>355</v>
      </c>
      <c r="L4" s="78" t="s">
        <v>356</v>
      </c>
      <c r="M4" s="78" t="s">
        <v>10</v>
      </c>
      <c r="N4" s="78" t="s">
        <v>357</v>
      </c>
      <c r="O4" s="78" t="s">
        <v>358</v>
      </c>
      <c r="P4" s="78" t="s">
        <v>359</v>
      </c>
      <c r="Q4" s="78" t="s">
        <v>360</v>
      </c>
      <c r="R4" s="78" t="s">
        <v>361</v>
      </c>
      <c r="S4" s="78" t="s">
        <v>362</v>
      </c>
      <c r="T4" s="78" t="s">
        <v>363</v>
      </c>
      <c r="U4" s="78" t="s">
        <v>364</v>
      </c>
      <c r="V4" s="78" t="s">
        <v>365</v>
      </c>
      <c r="W4" s="78" t="s">
        <v>366</v>
      </c>
    </row>
    <row r="5" spans="1:23" s="91" customFormat="1" x14ac:dyDescent="0.25">
      <c r="A5" s="87" t="s">
        <v>41</v>
      </c>
      <c r="B5" s="88" t="s">
        <v>42</v>
      </c>
      <c r="C5" s="89" t="s">
        <v>246</v>
      </c>
      <c r="D5" s="87" t="s">
        <v>246</v>
      </c>
      <c r="E5" s="87"/>
      <c r="F5" s="87"/>
      <c r="G5" s="87"/>
      <c r="H5" s="87"/>
      <c r="I5" s="87"/>
      <c r="J5" s="87"/>
      <c r="K5" s="87"/>
      <c r="L5" s="87"/>
      <c r="M5" s="87" t="s">
        <v>37</v>
      </c>
      <c r="N5" s="87">
        <v>10</v>
      </c>
      <c r="O5" s="87" t="s">
        <v>38</v>
      </c>
      <c r="P5" s="88" t="s">
        <v>247</v>
      </c>
      <c r="Q5" s="90">
        <v>64071700000</v>
      </c>
      <c r="R5" s="90">
        <v>64065871695.5</v>
      </c>
      <c r="S5" s="90">
        <v>5828304.5</v>
      </c>
      <c r="T5" s="90">
        <v>15752257006.809999</v>
      </c>
      <c r="U5" s="90">
        <v>7675081323.8299999</v>
      </c>
      <c r="V5" s="90">
        <v>7675081323.8299999</v>
      </c>
      <c r="W5" s="90">
        <v>7675081323.8299999</v>
      </c>
    </row>
    <row r="6" spans="1:23" hidden="1" x14ac:dyDescent="0.25">
      <c r="A6" s="80" t="s">
        <v>41</v>
      </c>
      <c r="B6" s="81" t="s">
        <v>42</v>
      </c>
      <c r="C6" s="82" t="s">
        <v>367</v>
      </c>
      <c r="D6" s="80" t="s">
        <v>246</v>
      </c>
      <c r="E6" s="80" t="s">
        <v>207</v>
      </c>
      <c r="F6" s="80"/>
      <c r="G6" s="80"/>
      <c r="H6" s="80"/>
      <c r="I6" s="80"/>
      <c r="J6" s="80"/>
      <c r="K6" s="80"/>
      <c r="L6" s="80"/>
      <c r="M6" s="80" t="s">
        <v>37</v>
      </c>
      <c r="N6" s="80">
        <v>10</v>
      </c>
      <c r="O6" s="80" t="s">
        <v>38</v>
      </c>
      <c r="P6" s="81" t="s">
        <v>250</v>
      </c>
      <c r="Q6" s="83">
        <v>42753900000</v>
      </c>
      <c r="R6" s="83">
        <v>42753900000</v>
      </c>
      <c r="S6" s="83">
        <v>0</v>
      </c>
      <c r="T6" s="83">
        <v>5803397246</v>
      </c>
      <c r="U6" s="83">
        <v>5739781295</v>
      </c>
      <c r="V6" s="83">
        <v>5739781295</v>
      </c>
      <c r="W6" s="83">
        <v>5739781295</v>
      </c>
    </row>
    <row r="7" spans="1:23" ht="22.5" hidden="1" x14ac:dyDescent="0.25">
      <c r="A7" s="80" t="s">
        <v>41</v>
      </c>
      <c r="B7" s="81" t="s">
        <v>42</v>
      </c>
      <c r="C7" s="82" t="s">
        <v>368</v>
      </c>
      <c r="D7" s="80" t="s">
        <v>246</v>
      </c>
      <c r="E7" s="80" t="s">
        <v>207</v>
      </c>
      <c r="F7" s="80" t="s">
        <v>207</v>
      </c>
      <c r="G7" s="80"/>
      <c r="H7" s="80"/>
      <c r="I7" s="80"/>
      <c r="J7" s="80"/>
      <c r="K7" s="80"/>
      <c r="L7" s="80"/>
      <c r="M7" s="80" t="s">
        <v>37</v>
      </c>
      <c r="N7" s="80">
        <v>10</v>
      </c>
      <c r="O7" s="80" t="s">
        <v>38</v>
      </c>
      <c r="P7" s="81" t="s">
        <v>251</v>
      </c>
      <c r="Q7" s="83">
        <v>42753900000</v>
      </c>
      <c r="R7" s="83">
        <v>42753900000</v>
      </c>
      <c r="S7" s="83">
        <v>0</v>
      </c>
      <c r="T7" s="83">
        <v>5803397246</v>
      </c>
      <c r="U7" s="83">
        <v>5739781295</v>
      </c>
      <c r="V7" s="83">
        <v>5739781295</v>
      </c>
      <c r="W7" s="83">
        <v>5739781295</v>
      </c>
    </row>
    <row r="8" spans="1:23" hidden="1" x14ac:dyDescent="0.25">
      <c r="A8" s="80" t="s">
        <v>41</v>
      </c>
      <c r="B8" s="81" t="s">
        <v>42</v>
      </c>
      <c r="C8" s="82" t="s">
        <v>34</v>
      </c>
      <c r="D8" s="80" t="s">
        <v>246</v>
      </c>
      <c r="E8" s="80" t="s">
        <v>207</v>
      </c>
      <c r="F8" s="80" t="s">
        <v>207</v>
      </c>
      <c r="G8" s="80" t="s">
        <v>207</v>
      </c>
      <c r="H8" s="80"/>
      <c r="I8" s="80"/>
      <c r="J8" s="80"/>
      <c r="K8" s="80"/>
      <c r="L8" s="80"/>
      <c r="M8" s="80" t="s">
        <v>37</v>
      </c>
      <c r="N8" s="80">
        <v>10</v>
      </c>
      <c r="O8" s="80" t="s">
        <v>38</v>
      </c>
      <c r="P8" s="81" t="s">
        <v>35</v>
      </c>
      <c r="Q8" s="83">
        <v>27697300000</v>
      </c>
      <c r="R8" s="83">
        <v>27697300000</v>
      </c>
      <c r="S8" s="83">
        <v>0</v>
      </c>
      <c r="T8" s="83">
        <v>3656691886</v>
      </c>
      <c r="U8" s="83">
        <v>3656691886</v>
      </c>
      <c r="V8" s="83">
        <v>3656691886</v>
      </c>
      <c r="W8" s="83">
        <v>3656691886</v>
      </c>
    </row>
    <row r="9" spans="1:23" hidden="1" x14ac:dyDescent="0.25">
      <c r="A9" s="80" t="s">
        <v>41</v>
      </c>
      <c r="B9" s="81" t="s">
        <v>42</v>
      </c>
      <c r="C9" s="82" t="s">
        <v>369</v>
      </c>
      <c r="D9" s="80" t="s">
        <v>246</v>
      </c>
      <c r="E9" s="80" t="s">
        <v>207</v>
      </c>
      <c r="F9" s="80" t="s">
        <v>207</v>
      </c>
      <c r="G9" s="80" t="s">
        <v>207</v>
      </c>
      <c r="H9" s="80" t="s">
        <v>252</v>
      </c>
      <c r="I9" s="80"/>
      <c r="J9" s="80"/>
      <c r="K9" s="80"/>
      <c r="L9" s="80"/>
      <c r="M9" s="80" t="s">
        <v>37</v>
      </c>
      <c r="N9" s="80">
        <v>10</v>
      </c>
      <c r="O9" s="80" t="s">
        <v>38</v>
      </c>
      <c r="P9" s="81" t="s">
        <v>253</v>
      </c>
      <c r="Q9" s="83">
        <v>26878427530</v>
      </c>
      <c r="R9" s="83">
        <v>26878427530</v>
      </c>
      <c r="S9" s="83">
        <v>0</v>
      </c>
      <c r="T9" s="83">
        <v>3656691886</v>
      </c>
      <c r="U9" s="83">
        <v>3656691886</v>
      </c>
      <c r="V9" s="83">
        <v>3656691886</v>
      </c>
      <c r="W9" s="83">
        <v>3656691886</v>
      </c>
    </row>
    <row r="10" spans="1:23" hidden="1" x14ac:dyDescent="0.25">
      <c r="A10" s="80" t="s">
        <v>41</v>
      </c>
      <c r="B10" s="81" t="s">
        <v>42</v>
      </c>
      <c r="C10" s="82" t="s">
        <v>39</v>
      </c>
      <c r="D10" s="80" t="s">
        <v>246</v>
      </c>
      <c r="E10" s="80" t="s">
        <v>207</v>
      </c>
      <c r="F10" s="80" t="s">
        <v>207</v>
      </c>
      <c r="G10" s="80" t="s">
        <v>207</v>
      </c>
      <c r="H10" s="80" t="s">
        <v>252</v>
      </c>
      <c r="I10" s="80" t="s">
        <v>252</v>
      </c>
      <c r="J10" s="80"/>
      <c r="K10" s="80"/>
      <c r="L10" s="80"/>
      <c r="M10" s="80" t="s">
        <v>37</v>
      </c>
      <c r="N10" s="80">
        <v>10</v>
      </c>
      <c r="O10" s="80" t="s">
        <v>38</v>
      </c>
      <c r="P10" s="81" t="s">
        <v>40</v>
      </c>
      <c r="Q10" s="83">
        <v>19700000000</v>
      </c>
      <c r="R10" s="83">
        <v>19700000000</v>
      </c>
      <c r="S10" s="83">
        <v>0</v>
      </c>
      <c r="T10" s="83">
        <v>3004872736</v>
      </c>
      <c r="U10" s="83">
        <v>3004872736</v>
      </c>
      <c r="V10" s="83">
        <v>3004872736</v>
      </c>
      <c r="W10" s="83">
        <v>3004872736</v>
      </c>
    </row>
    <row r="11" spans="1:23" hidden="1" x14ac:dyDescent="0.25">
      <c r="A11" s="80" t="s">
        <v>41</v>
      </c>
      <c r="B11" s="81" t="s">
        <v>42</v>
      </c>
      <c r="C11" s="82" t="s">
        <v>45</v>
      </c>
      <c r="D11" s="80" t="s">
        <v>246</v>
      </c>
      <c r="E11" s="80" t="s">
        <v>207</v>
      </c>
      <c r="F11" s="80" t="s">
        <v>207</v>
      </c>
      <c r="G11" s="80" t="s">
        <v>207</v>
      </c>
      <c r="H11" s="80" t="s">
        <v>252</v>
      </c>
      <c r="I11" s="80" t="s">
        <v>254</v>
      </c>
      <c r="J11" s="80"/>
      <c r="K11" s="80"/>
      <c r="L11" s="80"/>
      <c r="M11" s="80" t="s">
        <v>37</v>
      </c>
      <c r="N11" s="80">
        <v>10</v>
      </c>
      <c r="O11" s="80" t="s">
        <v>38</v>
      </c>
      <c r="P11" s="81" t="s">
        <v>46</v>
      </c>
      <c r="Q11" s="83">
        <v>286350000</v>
      </c>
      <c r="R11" s="83">
        <v>286350000</v>
      </c>
      <c r="S11" s="83">
        <v>0</v>
      </c>
      <c r="T11" s="83">
        <v>47418166</v>
      </c>
      <c r="U11" s="83">
        <v>47418166</v>
      </c>
      <c r="V11" s="83">
        <v>47418166</v>
      </c>
      <c r="W11" s="83">
        <v>47418166</v>
      </c>
    </row>
    <row r="12" spans="1:23" hidden="1" x14ac:dyDescent="0.25">
      <c r="A12" s="80" t="s">
        <v>41</v>
      </c>
      <c r="B12" s="81" t="s">
        <v>42</v>
      </c>
      <c r="C12" s="82" t="s">
        <v>47</v>
      </c>
      <c r="D12" s="80" t="s">
        <v>246</v>
      </c>
      <c r="E12" s="80" t="s">
        <v>207</v>
      </c>
      <c r="F12" s="80" t="s">
        <v>207</v>
      </c>
      <c r="G12" s="80" t="s">
        <v>207</v>
      </c>
      <c r="H12" s="80" t="s">
        <v>252</v>
      </c>
      <c r="I12" s="80" t="s">
        <v>255</v>
      </c>
      <c r="J12" s="80"/>
      <c r="K12" s="80"/>
      <c r="L12" s="80"/>
      <c r="M12" s="80" t="s">
        <v>37</v>
      </c>
      <c r="N12" s="80">
        <v>10</v>
      </c>
      <c r="O12" s="80" t="s">
        <v>38</v>
      </c>
      <c r="P12" s="81" t="s">
        <v>48</v>
      </c>
      <c r="Q12" s="83">
        <v>211557000</v>
      </c>
      <c r="R12" s="83">
        <v>211557000</v>
      </c>
      <c r="S12" s="83">
        <v>0</v>
      </c>
      <c r="T12" s="83">
        <v>31954718</v>
      </c>
      <c r="U12" s="83">
        <v>31954718</v>
      </c>
      <c r="V12" s="83">
        <v>31954718</v>
      </c>
      <c r="W12" s="83">
        <v>31954718</v>
      </c>
    </row>
    <row r="13" spans="1:23" hidden="1" x14ac:dyDescent="0.25">
      <c r="A13" s="80" t="s">
        <v>41</v>
      </c>
      <c r="B13" s="81" t="s">
        <v>42</v>
      </c>
      <c r="C13" s="82" t="s">
        <v>49</v>
      </c>
      <c r="D13" s="80" t="s">
        <v>246</v>
      </c>
      <c r="E13" s="80" t="s">
        <v>207</v>
      </c>
      <c r="F13" s="80" t="s">
        <v>207</v>
      </c>
      <c r="G13" s="80" t="s">
        <v>207</v>
      </c>
      <c r="H13" s="80" t="s">
        <v>252</v>
      </c>
      <c r="I13" s="80" t="s">
        <v>256</v>
      </c>
      <c r="J13" s="80"/>
      <c r="K13" s="80"/>
      <c r="L13" s="80"/>
      <c r="M13" s="80" t="s">
        <v>37</v>
      </c>
      <c r="N13" s="80">
        <v>10</v>
      </c>
      <c r="O13" s="80" t="s">
        <v>38</v>
      </c>
      <c r="P13" s="81" t="s">
        <v>50</v>
      </c>
      <c r="Q13" s="83">
        <v>400166600</v>
      </c>
      <c r="R13" s="83">
        <v>400166600</v>
      </c>
      <c r="S13" s="83">
        <v>0</v>
      </c>
      <c r="T13" s="83">
        <v>81669954</v>
      </c>
      <c r="U13" s="83">
        <v>81669954</v>
      </c>
      <c r="V13" s="83">
        <v>81669954</v>
      </c>
      <c r="W13" s="83">
        <v>81669954</v>
      </c>
    </row>
    <row r="14" spans="1:23" hidden="1" x14ac:dyDescent="0.25">
      <c r="A14" s="80" t="s">
        <v>41</v>
      </c>
      <c r="B14" s="81" t="s">
        <v>42</v>
      </c>
      <c r="C14" s="82" t="s">
        <v>51</v>
      </c>
      <c r="D14" s="80" t="s">
        <v>246</v>
      </c>
      <c r="E14" s="80" t="s">
        <v>207</v>
      </c>
      <c r="F14" s="80" t="s">
        <v>207</v>
      </c>
      <c r="G14" s="80" t="s">
        <v>207</v>
      </c>
      <c r="H14" s="80" t="s">
        <v>252</v>
      </c>
      <c r="I14" s="80" t="s">
        <v>257</v>
      </c>
      <c r="J14" s="80"/>
      <c r="K14" s="80"/>
      <c r="L14" s="80"/>
      <c r="M14" s="80" t="s">
        <v>37</v>
      </c>
      <c r="N14" s="80">
        <v>10</v>
      </c>
      <c r="O14" s="80" t="s">
        <v>38</v>
      </c>
      <c r="P14" s="81" t="s">
        <v>52</v>
      </c>
      <c r="Q14" s="83">
        <v>911411613</v>
      </c>
      <c r="R14" s="83">
        <v>911411613</v>
      </c>
      <c r="S14" s="83">
        <v>0</v>
      </c>
      <c r="T14" s="83">
        <v>6913418</v>
      </c>
      <c r="U14" s="83">
        <v>6913418</v>
      </c>
      <c r="V14" s="83">
        <v>6913418</v>
      </c>
      <c r="W14" s="83">
        <v>6913418</v>
      </c>
    </row>
    <row r="15" spans="1:23" ht="22.5" hidden="1" x14ac:dyDescent="0.25">
      <c r="A15" s="80" t="s">
        <v>41</v>
      </c>
      <c r="B15" s="81" t="s">
        <v>42</v>
      </c>
      <c r="C15" s="82" t="s">
        <v>53</v>
      </c>
      <c r="D15" s="80" t="s">
        <v>246</v>
      </c>
      <c r="E15" s="80" t="s">
        <v>207</v>
      </c>
      <c r="F15" s="80" t="s">
        <v>207</v>
      </c>
      <c r="G15" s="80" t="s">
        <v>207</v>
      </c>
      <c r="H15" s="80" t="s">
        <v>252</v>
      </c>
      <c r="I15" s="80" t="s">
        <v>258</v>
      </c>
      <c r="J15" s="80"/>
      <c r="K15" s="80"/>
      <c r="L15" s="80"/>
      <c r="M15" s="80" t="s">
        <v>37</v>
      </c>
      <c r="N15" s="80">
        <v>10</v>
      </c>
      <c r="O15" s="80" t="s">
        <v>38</v>
      </c>
      <c r="P15" s="81" t="s">
        <v>54</v>
      </c>
      <c r="Q15" s="83">
        <v>636626627</v>
      </c>
      <c r="R15" s="83">
        <v>636626627</v>
      </c>
      <c r="S15" s="83">
        <v>0</v>
      </c>
      <c r="T15" s="83">
        <v>140612213</v>
      </c>
      <c r="U15" s="83">
        <v>140612213</v>
      </c>
      <c r="V15" s="83">
        <v>140612213</v>
      </c>
      <c r="W15" s="83">
        <v>140612213</v>
      </c>
    </row>
    <row r="16" spans="1:23" ht="22.5" hidden="1" x14ac:dyDescent="0.25">
      <c r="A16" s="80" t="s">
        <v>41</v>
      </c>
      <c r="B16" s="81" t="s">
        <v>42</v>
      </c>
      <c r="C16" s="82" t="s">
        <v>55</v>
      </c>
      <c r="D16" s="80" t="s">
        <v>246</v>
      </c>
      <c r="E16" s="80" t="s">
        <v>207</v>
      </c>
      <c r="F16" s="80" t="s">
        <v>207</v>
      </c>
      <c r="G16" s="80" t="s">
        <v>207</v>
      </c>
      <c r="H16" s="80" t="s">
        <v>252</v>
      </c>
      <c r="I16" s="80" t="s">
        <v>259</v>
      </c>
      <c r="J16" s="80"/>
      <c r="K16" s="80"/>
      <c r="L16" s="80"/>
      <c r="M16" s="80" t="s">
        <v>37</v>
      </c>
      <c r="N16" s="80">
        <v>10</v>
      </c>
      <c r="O16" s="80" t="s">
        <v>38</v>
      </c>
      <c r="P16" s="81" t="s">
        <v>56</v>
      </c>
      <c r="Q16" s="83">
        <v>1915554566</v>
      </c>
      <c r="R16" s="83">
        <v>1915554566</v>
      </c>
      <c r="S16" s="83">
        <v>0</v>
      </c>
      <c r="T16" s="83">
        <v>235526359</v>
      </c>
      <c r="U16" s="83">
        <v>235526359</v>
      </c>
      <c r="V16" s="83">
        <v>235526359</v>
      </c>
      <c r="W16" s="83">
        <v>235526359</v>
      </c>
    </row>
    <row r="17" spans="1:23" hidden="1" x14ac:dyDescent="0.25">
      <c r="A17" s="80" t="s">
        <v>41</v>
      </c>
      <c r="B17" s="81" t="s">
        <v>42</v>
      </c>
      <c r="C17" s="82" t="s">
        <v>57</v>
      </c>
      <c r="D17" s="80" t="s">
        <v>246</v>
      </c>
      <c r="E17" s="80" t="s">
        <v>207</v>
      </c>
      <c r="F17" s="80" t="s">
        <v>207</v>
      </c>
      <c r="G17" s="80" t="s">
        <v>207</v>
      </c>
      <c r="H17" s="80" t="s">
        <v>252</v>
      </c>
      <c r="I17" s="80" t="s">
        <v>260</v>
      </c>
      <c r="J17" s="80"/>
      <c r="K17" s="80"/>
      <c r="L17" s="80"/>
      <c r="M17" s="80" t="s">
        <v>37</v>
      </c>
      <c r="N17" s="80">
        <v>10</v>
      </c>
      <c r="O17" s="80" t="s">
        <v>38</v>
      </c>
      <c r="P17" s="81" t="s">
        <v>58</v>
      </c>
      <c r="Q17" s="83">
        <v>1716236000</v>
      </c>
      <c r="R17" s="83">
        <v>1716236000</v>
      </c>
      <c r="S17" s="83">
        <v>0</v>
      </c>
      <c r="T17" s="83">
        <v>27245780</v>
      </c>
      <c r="U17" s="83">
        <v>27245780</v>
      </c>
      <c r="V17" s="83">
        <v>27245780</v>
      </c>
      <c r="W17" s="83">
        <v>27245780</v>
      </c>
    </row>
    <row r="18" spans="1:23" hidden="1" x14ac:dyDescent="0.25">
      <c r="A18" s="80" t="s">
        <v>41</v>
      </c>
      <c r="B18" s="81" t="s">
        <v>42</v>
      </c>
      <c r="C18" s="82" t="s">
        <v>59</v>
      </c>
      <c r="D18" s="80" t="s">
        <v>246</v>
      </c>
      <c r="E18" s="80" t="s">
        <v>207</v>
      </c>
      <c r="F18" s="80" t="s">
        <v>207</v>
      </c>
      <c r="G18" s="80" t="s">
        <v>207</v>
      </c>
      <c r="H18" s="80" t="s">
        <v>252</v>
      </c>
      <c r="I18" s="80" t="s">
        <v>261</v>
      </c>
      <c r="J18" s="80"/>
      <c r="K18" s="80"/>
      <c r="L18" s="80"/>
      <c r="M18" s="80" t="s">
        <v>37</v>
      </c>
      <c r="N18" s="80">
        <v>10</v>
      </c>
      <c r="O18" s="80" t="s">
        <v>38</v>
      </c>
      <c r="P18" s="81" t="s">
        <v>60</v>
      </c>
      <c r="Q18" s="83">
        <v>1100525124</v>
      </c>
      <c r="R18" s="83">
        <v>1100525124</v>
      </c>
      <c r="S18" s="83">
        <v>0</v>
      </c>
      <c r="T18" s="83">
        <v>80478542</v>
      </c>
      <c r="U18" s="83">
        <v>80478542</v>
      </c>
      <c r="V18" s="83">
        <v>80478542</v>
      </c>
      <c r="W18" s="83">
        <v>80478542</v>
      </c>
    </row>
    <row r="19" spans="1:23" ht="22.5" hidden="1" x14ac:dyDescent="0.25">
      <c r="A19" s="80" t="s">
        <v>41</v>
      </c>
      <c r="B19" s="81" t="s">
        <v>42</v>
      </c>
      <c r="C19" s="82" t="s">
        <v>370</v>
      </c>
      <c r="D19" s="80" t="s">
        <v>246</v>
      </c>
      <c r="E19" s="80" t="s">
        <v>207</v>
      </c>
      <c r="F19" s="80" t="s">
        <v>207</v>
      </c>
      <c r="G19" s="80" t="s">
        <v>207</v>
      </c>
      <c r="H19" s="80" t="s">
        <v>262</v>
      </c>
      <c r="I19" s="80"/>
      <c r="J19" s="80"/>
      <c r="K19" s="80"/>
      <c r="L19" s="80"/>
      <c r="M19" s="80" t="s">
        <v>37</v>
      </c>
      <c r="N19" s="80">
        <v>10</v>
      </c>
      <c r="O19" s="80" t="s">
        <v>38</v>
      </c>
      <c r="P19" s="81" t="s">
        <v>263</v>
      </c>
      <c r="Q19" s="83">
        <v>818872470</v>
      </c>
      <c r="R19" s="83">
        <v>818872470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</row>
    <row r="20" spans="1:23" hidden="1" x14ac:dyDescent="0.25">
      <c r="A20" s="80" t="s">
        <v>41</v>
      </c>
      <c r="B20" s="81" t="s">
        <v>42</v>
      </c>
      <c r="C20" s="82" t="s">
        <v>61</v>
      </c>
      <c r="D20" s="80" t="s">
        <v>246</v>
      </c>
      <c r="E20" s="80" t="s">
        <v>207</v>
      </c>
      <c r="F20" s="80" t="s">
        <v>207</v>
      </c>
      <c r="G20" s="80" t="s">
        <v>207</v>
      </c>
      <c r="H20" s="80" t="s">
        <v>262</v>
      </c>
      <c r="I20" s="80" t="s">
        <v>254</v>
      </c>
      <c r="J20" s="80"/>
      <c r="K20" s="80"/>
      <c r="L20" s="80"/>
      <c r="M20" s="80" t="s">
        <v>37</v>
      </c>
      <c r="N20" s="80">
        <v>10</v>
      </c>
      <c r="O20" s="80" t="s">
        <v>38</v>
      </c>
      <c r="P20" s="81" t="s">
        <v>62</v>
      </c>
      <c r="Q20" s="83">
        <v>411235470</v>
      </c>
      <c r="R20" s="83">
        <v>411235470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</row>
    <row r="21" spans="1:23" hidden="1" x14ac:dyDescent="0.25">
      <c r="A21" s="80" t="s">
        <v>41</v>
      </c>
      <c r="B21" s="81" t="s">
        <v>42</v>
      </c>
      <c r="C21" s="82" t="s">
        <v>63</v>
      </c>
      <c r="D21" s="80" t="s">
        <v>246</v>
      </c>
      <c r="E21" s="80" t="s">
        <v>207</v>
      </c>
      <c r="F21" s="80" t="s">
        <v>207</v>
      </c>
      <c r="G21" s="80" t="s">
        <v>207</v>
      </c>
      <c r="H21" s="80" t="s">
        <v>262</v>
      </c>
      <c r="I21" s="80" t="s">
        <v>255</v>
      </c>
      <c r="J21" s="80"/>
      <c r="K21" s="80"/>
      <c r="L21" s="80"/>
      <c r="M21" s="80" t="s">
        <v>37</v>
      </c>
      <c r="N21" s="80">
        <v>10</v>
      </c>
      <c r="O21" s="80" t="s">
        <v>38</v>
      </c>
      <c r="P21" s="81" t="s">
        <v>64</v>
      </c>
      <c r="Q21" s="83">
        <v>407637000</v>
      </c>
      <c r="R21" s="83">
        <v>407637000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</row>
    <row r="22" spans="1:23" ht="22.5" hidden="1" x14ac:dyDescent="0.25">
      <c r="A22" s="80" t="s">
        <v>41</v>
      </c>
      <c r="B22" s="81" t="s">
        <v>42</v>
      </c>
      <c r="C22" s="82" t="s">
        <v>65</v>
      </c>
      <c r="D22" s="80" t="s">
        <v>246</v>
      </c>
      <c r="E22" s="80" t="s">
        <v>207</v>
      </c>
      <c r="F22" s="80" t="s">
        <v>207</v>
      </c>
      <c r="G22" s="80" t="s">
        <v>43</v>
      </c>
      <c r="H22" s="80"/>
      <c r="I22" s="80"/>
      <c r="J22" s="80"/>
      <c r="K22" s="80"/>
      <c r="L22" s="80"/>
      <c r="M22" s="80" t="s">
        <v>37</v>
      </c>
      <c r="N22" s="80">
        <v>10</v>
      </c>
      <c r="O22" s="80" t="s">
        <v>38</v>
      </c>
      <c r="P22" s="81" t="s">
        <v>66</v>
      </c>
      <c r="Q22" s="83">
        <v>11841200000</v>
      </c>
      <c r="R22" s="83">
        <v>11841200000</v>
      </c>
      <c r="S22" s="83">
        <v>0</v>
      </c>
      <c r="T22" s="83">
        <v>1856792611</v>
      </c>
      <c r="U22" s="83">
        <v>1794833557</v>
      </c>
      <c r="V22" s="83">
        <v>1794833557</v>
      </c>
      <c r="W22" s="83">
        <v>1794833557</v>
      </c>
    </row>
    <row r="23" spans="1:23" ht="22.5" hidden="1" x14ac:dyDescent="0.25">
      <c r="A23" s="80" t="s">
        <v>41</v>
      </c>
      <c r="B23" s="81" t="s">
        <v>42</v>
      </c>
      <c r="C23" s="82" t="s">
        <v>67</v>
      </c>
      <c r="D23" s="80" t="s">
        <v>246</v>
      </c>
      <c r="E23" s="80" t="s">
        <v>207</v>
      </c>
      <c r="F23" s="80" t="s">
        <v>207</v>
      </c>
      <c r="G23" s="80" t="s">
        <v>43</v>
      </c>
      <c r="H23" s="80" t="s">
        <v>252</v>
      </c>
      <c r="I23" s="80"/>
      <c r="J23" s="80"/>
      <c r="K23" s="80"/>
      <c r="L23" s="80"/>
      <c r="M23" s="80" t="s">
        <v>37</v>
      </c>
      <c r="N23" s="80">
        <v>10</v>
      </c>
      <c r="O23" s="80" t="s">
        <v>38</v>
      </c>
      <c r="P23" s="81" t="s">
        <v>68</v>
      </c>
      <c r="Q23" s="83">
        <v>3621431950</v>
      </c>
      <c r="R23" s="83">
        <v>3621431950</v>
      </c>
      <c r="S23" s="83">
        <v>0</v>
      </c>
      <c r="T23" s="83">
        <v>561111400</v>
      </c>
      <c r="U23" s="83">
        <v>561111400</v>
      </c>
      <c r="V23" s="83">
        <v>561111400</v>
      </c>
      <c r="W23" s="83">
        <v>561111400</v>
      </c>
    </row>
    <row r="24" spans="1:23" ht="22.5" hidden="1" x14ac:dyDescent="0.25">
      <c r="A24" s="80" t="s">
        <v>41</v>
      </c>
      <c r="B24" s="81" t="s">
        <v>42</v>
      </c>
      <c r="C24" s="82" t="s">
        <v>69</v>
      </c>
      <c r="D24" s="80" t="s">
        <v>246</v>
      </c>
      <c r="E24" s="80" t="s">
        <v>207</v>
      </c>
      <c r="F24" s="80" t="s">
        <v>207</v>
      </c>
      <c r="G24" s="80" t="s">
        <v>43</v>
      </c>
      <c r="H24" s="80" t="s">
        <v>262</v>
      </c>
      <c r="I24" s="80"/>
      <c r="J24" s="80"/>
      <c r="K24" s="80"/>
      <c r="L24" s="80"/>
      <c r="M24" s="80" t="s">
        <v>37</v>
      </c>
      <c r="N24" s="80">
        <v>10</v>
      </c>
      <c r="O24" s="80" t="s">
        <v>38</v>
      </c>
      <c r="P24" s="81" t="s">
        <v>70</v>
      </c>
      <c r="Q24" s="83">
        <v>2300032450</v>
      </c>
      <c r="R24" s="83">
        <v>2300032450</v>
      </c>
      <c r="S24" s="83">
        <v>0</v>
      </c>
      <c r="T24" s="83">
        <v>393515900</v>
      </c>
      <c r="U24" s="83">
        <v>393515900</v>
      </c>
      <c r="V24" s="83">
        <v>393515900</v>
      </c>
      <c r="W24" s="83">
        <v>393515900</v>
      </c>
    </row>
    <row r="25" spans="1:23" hidden="1" x14ac:dyDescent="0.25">
      <c r="A25" s="80" t="s">
        <v>41</v>
      </c>
      <c r="B25" s="81" t="s">
        <v>42</v>
      </c>
      <c r="C25" s="82" t="s">
        <v>71</v>
      </c>
      <c r="D25" s="80" t="s">
        <v>246</v>
      </c>
      <c r="E25" s="80" t="s">
        <v>207</v>
      </c>
      <c r="F25" s="80" t="s">
        <v>207</v>
      </c>
      <c r="G25" s="80" t="s">
        <v>43</v>
      </c>
      <c r="H25" s="80" t="s">
        <v>254</v>
      </c>
      <c r="I25" s="80"/>
      <c r="J25" s="80"/>
      <c r="K25" s="80"/>
      <c r="L25" s="80"/>
      <c r="M25" s="80" t="s">
        <v>37</v>
      </c>
      <c r="N25" s="80">
        <v>10</v>
      </c>
      <c r="O25" s="80" t="s">
        <v>38</v>
      </c>
      <c r="P25" s="81" t="s">
        <v>72</v>
      </c>
      <c r="Q25" s="83">
        <v>2664274714</v>
      </c>
      <c r="R25" s="83">
        <v>2664274714</v>
      </c>
      <c r="S25" s="83">
        <v>0</v>
      </c>
      <c r="T25" s="83">
        <v>397939511</v>
      </c>
      <c r="U25" s="83">
        <v>335980457</v>
      </c>
      <c r="V25" s="83">
        <v>335980457</v>
      </c>
      <c r="W25" s="83">
        <v>335980457</v>
      </c>
    </row>
    <row r="26" spans="1:23" ht="22.5" hidden="1" x14ac:dyDescent="0.25">
      <c r="A26" s="80" t="s">
        <v>41</v>
      </c>
      <c r="B26" s="81" t="s">
        <v>42</v>
      </c>
      <c r="C26" s="82" t="s">
        <v>73</v>
      </c>
      <c r="D26" s="80" t="s">
        <v>246</v>
      </c>
      <c r="E26" s="80" t="s">
        <v>207</v>
      </c>
      <c r="F26" s="80" t="s">
        <v>207</v>
      </c>
      <c r="G26" s="80" t="s">
        <v>43</v>
      </c>
      <c r="H26" s="80" t="s">
        <v>255</v>
      </c>
      <c r="I26" s="80"/>
      <c r="J26" s="80"/>
      <c r="K26" s="80"/>
      <c r="L26" s="80"/>
      <c r="M26" s="80" t="s">
        <v>37</v>
      </c>
      <c r="N26" s="80">
        <v>10</v>
      </c>
      <c r="O26" s="80" t="s">
        <v>38</v>
      </c>
      <c r="P26" s="81" t="s">
        <v>74</v>
      </c>
      <c r="Q26" s="83">
        <v>1167706700</v>
      </c>
      <c r="R26" s="83">
        <v>1167706700</v>
      </c>
      <c r="S26" s="83">
        <v>0</v>
      </c>
      <c r="T26" s="83">
        <v>181449700</v>
      </c>
      <c r="U26" s="83">
        <v>181449700</v>
      </c>
      <c r="V26" s="83">
        <v>181449700</v>
      </c>
      <c r="W26" s="83">
        <v>181449700</v>
      </c>
    </row>
    <row r="27" spans="1:23" ht="22.5" hidden="1" x14ac:dyDescent="0.25">
      <c r="A27" s="80" t="s">
        <v>41</v>
      </c>
      <c r="B27" s="81" t="s">
        <v>42</v>
      </c>
      <c r="C27" s="82" t="s">
        <v>75</v>
      </c>
      <c r="D27" s="80" t="s">
        <v>246</v>
      </c>
      <c r="E27" s="80" t="s">
        <v>207</v>
      </c>
      <c r="F27" s="80" t="s">
        <v>207</v>
      </c>
      <c r="G27" s="80" t="s">
        <v>43</v>
      </c>
      <c r="H27" s="80" t="s">
        <v>256</v>
      </c>
      <c r="I27" s="80"/>
      <c r="J27" s="80"/>
      <c r="K27" s="80"/>
      <c r="L27" s="80"/>
      <c r="M27" s="80" t="s">
        <v>37</v>
      </c>
      <c r="N27" s="80">
        <v>10</v>
      </c>
      <c r="O27" s="80" t="s">
        <v>38</v>
      </c>
      <c r="P27" s="81" t="s">
        <v>76</v>
      </c>
      <c r="Q27" s="83">
        <v>631425886</v>
      </c>
      <c r="R27" s="83">
        <v>631425886</v>
      </c>
      <c r="S27" s="83">
        <v>0</v>
      </c>
      <c r="T27" s="83">
        <v>95924900</v>
      </c>
      <c r="U27" s="83">
        <v>95924900</v>
      </c>
      <c r="V27" s="83">
        <v>95924900</v>
      </c>
      <c r="W27" s="83">
        <v>95924900</v>
      </c>
    </row>
    <row r="28" spans="1:23" hidden="1" x14ac:dyDescent="0.25">
      <c r="A28" s="80" t="s">
        <v>41</v>
      </c>
      <c r="B28" s="81" t="s">
        <v>42</v>
      </c>
      <c r="C28" s="82" t="s">
        <v>77</v>
      </c>
      <c r="D28" s="80" t="s">
        <v>246</v>
      </c>
      <c r="E28" s="80" t="s">
        <v>207</v>
      </c>
      <c r="F28" s="80" t="s">
        <v>207</v>
      </c>
      <c r="G28" s="80" t="s">
        <v>43</v>
      </c>
      <c r="H28" s="80" t="s">
        <v>257</v>
      </c>
      <c r="I28" s="80"/>
      <c r="J28" s="80"/>
      <c r="K28" s="80"/>
      <c r="L28" s="80"/>
      <c r="M28" s="80" t="s">
        <v>37</v>
      </c>
      <c r="N28" s="80">
        <v>10</v>
      </c>
      <c r="O28" s="80" t="s">
        <v>38</v>
      </c>
      <c r="P28" s="81" t="s">
        <v>78</v>
      </c>
      <c r="Q28" s="83">
        <v>875979200</v>
      </c>
      <c r="R28" s="83">
        <v>875979200</v>
      </c>
      <c r="S28" s="83">
        <v>0</v>
      </c>
      <c r="T28" s="83">
        <v>136102800</v>
      </c>
      <c r="U28" s="83">
        <v>136102800</v>
      </c>
      <c r="V28" s="83">
        <v>136102800</v>
      </c>
      <c r="W28" s="83">
        <v>136102800</v>
      </c>
    </row>
    <row r="29" spans="1:23" hidden="1" x14ac:dyDescent="0.25">
      <c r="A29" s="80" t="s">
        <v>41</v>
      </c>
      <c r="B29" s="81" t="s">
        <v>42</v>
      </c>
      <c r="C29" s="82" t="s">
        <v>79</v>
      </c>
      <c r="D29" s="80" t="s">
        <v>246</v>
      </c>
      <c r="E29" s="80" t="s">
        <v>207</v>
      </c>
      <c r="F29" s="80" t="s">
        <v>207</v>
      </c>
      <c r="G29" s="80" t="s">
        <v>43</v>
      </c>
      <c r="H29" s="80" t="s">
        <v>258</v>
      </c>
      <c r="I29" s="80"/>
      <c r="J29" s="80"/>
      <c r="K29" s="80"/>
      <c r="L29" s="80"/>
      <c r="M29" s="80" t="s">
        <v>37</v>
      </c>
      <c r="N29" s="80">
        <v>10</v>
      </c>
      <c r="O29" s="80" t="s">
        <v>38</v>
      </c>
      <c r="P29" s="81" t="s">
        <v>80</v>
      </c>
      <c r="Q29" s="83">
        <v>580349100</v>
      </c>
      <c r="R29" s="83">
        <v>580349100</v>
      </c>
      <c r="S29" s="83">
        <v>0</v>
      </c>
      <c r="T29" s="83">
        <v>90748400</v>
      </c>
      <c r="U29" s="83">
        <v>90748400</v>
      </c>
      <c r="V29" s="83">
        <v>90748400</v>
      </c>
      <c r="W29" s="83">
        <v>90748400</v>
      </c>
    </row>
    <row r="30" spans="1:23" ht="33.75" hidden="1" x14ac:dyDescent="0.25">
      <c r="A30" s="80" t="s">
        <v>41</v>
      </c>
      <c r="B30" s="81" t="s">
        <v>42</v>
      </c>
      <c r="C30" s="82" t="s">
        <v>81</v>
      </c>
      <c r="D30" s="80" t="s">
        <v>246</v>
      </c>
      <c r="E30" s="80" t="s">
        <v>207</v>
      </c>
      <c r="F30" s="80" t="s">
        <v>207</v>
      </c>
      <c r="G30" s="80" t="s">
        <v>137</v>
      </c>
      <c r="H30" s="80"/>
      <c r="I30" s="80"/>
      <c r="J30" s="80"/>
      <c r="K30" s="80"/>
      <c r="L30" s="80"/>
      <c r="M30" s="80" t="s">
        <v>37</v>
      </c>
      <c r="N30" s="80">
        <v>10</v>
      </c>
      <c r="O30" s="80" t="s">
        <v>38</v>
      </c>
      <c r="P30" s="81" t="s">
        <v>82</v>
      </c>
      <c r="Q30" s="83">
        <v>3215400000</v>
      </c>
      <c r="R30" s="83">
        <v>3215400000</v>
      </c>
      <c r="S30" s="83">
        <v>0</v>
      </c>
      <c r="T30" s="83">
        <v>289912749</v>
      </c>
      <c r="U30" s="83">
        <v>288255852</v>
      </c>
      <c r="V30" s="83">
        <v>288255852</v>
      </c>
      <c r="W30" s="83">
        <v>288255852</v>
      </c>
    </row>
    <row r="31" spans="1:23" ht="22.5" hidden="1" x14ac:dyDescent="0.25">
      <c r="A31" s="80" t="s">
        <v>41</v>
      </c>
      <c r="B31" s="81" t="s">
        <v>42</v>
      </c>
      <c r="C31" s="82" t="s">
        <v>371</v>
      </c>
      <c r="D31" s="80" t="s">
        <v>246</v>
      </c>
      <c r="E31" s="80" t="s">
        <v>207</v>
      </c>
      <c r="F31" s="80" t="s">
        <v>207</v>
      </c>
      <c r="G31" s="80" t="s">
        <v>137</v>
      </c>
      <c r="H31" s="80" t="s">
        <v>252</v>
      </c>
      <c r="I31" s="80"/>
      <c r="J31" s="80"/>
      <c r="K31" s="80"/>
      <c r="L31" s="80"/>
      <c r="M31" s="80" t="s">
        <v>37</v>
      </c>
      <c r="N31" s="80">
        <v>10</v>
      </c>
      <c r="O31" s="80" t="s">
        <v>38</v>
      </c>
      <c r="P31" s="81" t="s">
        <v>264</v>
      </c>
      <c r="Q31" s="83">
        <v>1687659668</v>
      </c>
      <c r="R31" s="83">
        <v>1687659668</v>
      </c>
      <c r="S31" s="83">
        <v>0</v>
      </c>
      <c r="T31" s="83">
        <v>108826063</v>
      </c>
      <c r="U31" s="83">
        <v>108826063</v>
      </c>
      <c r="V31" s="83">
        <v>108826063</v>
      </c>
      <c r="W31" s="83">
        <v>108826063</v>
      </c>
    </row>
    <row r="32" spans="1:23" hidden="1" x14ac:dyDescent="0.25">
      <c r="A32" s="80" t="s">
        <v>41</v>
      </c>
      <c r="B32" s="81" t="s">
        <v>42</v>
      </c>
      <c r="C32" s="82" t="s">
        <v>83</v>
      </c>
      <c r="D32" s="80" t="s">
        <v>246</v>
      </c>
      <c r="E32" s="80" t="s">
        <v>207</v>
      </c>
      <c r="F32" s="80" t="s">
        <v>207</v>
      </c>
      <c r="G32" s="80" t="s">
        <v>137</v>
      </c>
      <c r="H32" s="80" t="s">
        <v>252</v>
      </c>
      <c r="I32" s="80" t="s">
        <v>252</v>
      </c>
      <c r="J32" s="80"/>
      <c r="K32" s="80"/>
      <c r="L32" s="80"/>
      <c r="M32" s="80" t="s">
        <v>37</v>
      </c>
      <c r="N32" s="80">
        <v>10</v>
      </c>
      <c r="O32" s="80" t="s">
        <v>38</v>
      </c>
      <c r="P32" s="81" t="s">
        <v>84</v>
      </c>
      <c r="Q32" s="83">
        <v>1067480339</v>
      </c>
      <c r="R32" s="83">
        <v>1067480339</v>
      </c>
      <c r="S32" s="83">
        <v>0</v>
      </c>
      <c r="T32" s="83">
        <v>73050494</v>
      </c>
      <c r="U32" s="83">
        <v>73050494</v>
      </c>
      <c r="V32" s="83">
        <v>73050494</v>
      </c>
      <c r="W32" s="83">
        <v>73050494</v>
      </c>
    </row>
    <row r="33" spans="1:23" ht="22.5" hidden="1" x14ac:dyDescent="0.25">
      <c r="A33" s="80" t="s">
        <v>41</v>
      </c>
      <c r="B33" s="81" t="s">
        <v>42</v>
      </c>
      <c r="C33" s="82" t="s">
        <v>85</v>
      </c>
      <c r="D33" s="80" t="s">
        <v>246</v>
      </c>
      <c r="E33" s="80" t="s">
        <v>207</v>
      </c>
      <c r="F33" s="80" t="s">
        <v>207</v>
      </c>
      <c r="G33" s="80" t="s">
        <v>137</v>
      </c>
      <c r="H33" s="80" t="s">
        <v>252</v>
      </c>
      <c r="I33" s="80" t="s">
        <v>262</v>
      </c>
      <c r="J33" s="80"/>
      <c r="K33" s="80"/>
      <c r="L33" s="80"/>
      <c r="M33" s="80" t="s">
        <v>37</v>
      </c>
      <c r="N33" s="80">
        <v>10</v>
      </c>
      <c r="O33" s="80" t="s">
        <v>38</v>
      </c>
      <c r="P33" s="81" t="s">
        <v>86</v>
      </c>
      <c r="Q33" s="83">
        <v>450773597</v>
      </c>
      <c r="R33" s="83">
        <v>450773597</v>
      </c>
      <c r="S33" s="83">
        <v>0</v>
      </c>
      <c r="T33" s="83">
        <v>27007160</v>
      </c>
      <c r="U33" s="83">
        <v>27007160</v>
      </c>
      <c r="V33" s="83">
        <v>27007160</v>
      </c>
      <c r="W33" s="83">
        <v>27007160</v>
      </c>
    </row>
    <row r="34" spans="1:23" ht="22.5" hidden="1" x14ac:dyDescent="0.25">
      <c r="A34" s="80" t="s">
        <v>41</v>
      </c>
      <c r="B34" s="81" t="s">
        <v>42</v>
      </c>
      <c r="C34" s="82" t="s">
        <v>87</v>
      </c>
      <c r="D34" s="80" t="s">
        <v>246</v>
      </c>
      <c r="E34" s="80" t="s">
        <v>207</v>
      </c>
      <c r="F34" s="80" t="s">
        <v>207</v>
      </c>
      <c r="G34" s="80" t="s">
        <v>137</v>
      </c>
      <c r="H34" s="80" t="s">
        <v>252</v>
      </c>
      <c r="I34" s="80" t="s">
        <v>254</v>
      </c>
      <c r="J34" s="80"/>
      <c r="K34" s="80"/>
      <c r="L34" s="80"/>
      <c r="M34" s="80" t="s">
        <v>37</v>
      </c>
      <c r="N34" s="80">
        <v>10</v>
      </c>
      <c r="O34" s="80" t="s">
        <v>38</v>
      </c>
      <c r="P34" s="81" t="s">
        <v>88</v>
      </c>
      <c r="Q34" s="83">
        <v>169405732</v>
      </c>
      <c r="R34" s="83">
        <v>169405732</v>
      </c>
      <c r="S34" s="83">
        <v>0</v>
      </c>
      <c r="T34" s="83">
        <v>8768409</v>
      </c>
      <c r="U34" s="83">
        <v>8768409</v>
      </c>
      <c r="V34" s="83">
        <v>8768409</v>
      </c>
      <c r="W34" s="83">
        <v>8768409</v>
      </c>
    </row>
    <row r="35" spans="1:23" hidden="1" x14ac:dyDescent="0.25">
      <c r="A35" s="80" t="s">
        <v>41</v>
      </c>
      <c r="B35" s="81" t="s">
        <v>42</v>
      </c>
      <c r="C35" s="82" t="s">
        <v>89</v>
      </c>
      <c r="D35" s="80" t="s">
        <v>246</v>
      </c>
      <c r="E35" s="80" t="s">
        <v>207</v>
      </c>
      <c r="F35" s="80" t="s">
        <v>207</v>
      </c>
      <c r="G35" s="80" t="s">
        <v>137</v>
      </c>
      <c r="H35" s="80" t="s">
        <v>262</v>
      </c>
      <c r="I35" s="80"/>
      <c r="J35" s="80"/>
      <c r="K35" s="80"/>
      <c r="L35" s="80"/>
      <c r="M35" s="80" t="s">
        <v>37</v>
      </c>
      <c r="N35" s="80">
        <v>10</v>
      </c>
      <c r="O35" s="80" t="s">
        <v>38</v>
      </c>
      <c r="P35" s="81" t="s">
        <v>90</v>
      </c>
      <c r="Q35" s="83">
        <v>558077941</v>
      </c>
      <c r="R35" s="83">
        <v>558077941</v>
      </c>
      <c r="S35" s="83">
        <v>0</v>
      </c>
      <c r="T35" s="83">
        <v>86300776</v>
      </c>
      <c r="U35" s="83">
        <v>86300776</v>
      </c>
      <c r="V35" s="83">
        <v>86300776</v>
      </c>
      <c r="W35" s="83">
        <v>86300776</v>
      </c>
    </row>
    <row r="36" spans="1:23" hidden="1" x14ac:dyDescent="0.25">
      <c r="A36" s="80" t="s">
        <v>41</v>
      </c>
      <c r="B36" s="81" t="s">
        <v>42</v>
      </c>
      <c r="C36" s="82" t="s">
        <v>91</v>
      </c>
      <c r="D36" s="80" t="s">
        <v>246</v>
      </c>
      <c r="E36" s="80" t="s">
        <v>207</v>
      </c>
      <c r="F36" s="80" t="s">
        <v>207</v>
      </c>
      <c r="G36" s="80" t="s">
        <v>137</v>
      </c>
      <c r="H36" s="80" t="s">
        <v>265</v>
      </c>
      <c r="I36" s="80"/>
      <c r="J36" s="80"/>
      <c r="K36" s="80"/>
      <c r="L36" s="80"/>
      <c r="M36" s="80" t="s">
        <v>37</v>
      </c>
      <c r="N36" s="80">
        <v>10</v>
      </c>
      <c r="O36" s="80" t="s">
        <v>38</v>
      </c>
      <c r="P36" s="81" t="s">
        <v>92</v>
      </c>
      <c r="Q36" s="83">
        <v>765951872</v>
      </c>
      <c r="R36" s="83">
        <v>765951872</v>
      </c>
      <c r="S36" s="83">
        <v>0</v>
      </c>
      <c r="T36" s="83">
        <v>94785910</v>
      </c>
      <c r="U36" s="83">
        <v>93129013</v>
      </c>
      <c r="V36" s="83">
        <v>93129013</v>
      </c>
      <c r="W36" s="83">
        <v>93129013</v>
      </c>
    </row>
    <row r="37" spans="1:23" hidden="1" x14ac:dyDescent="0.25">
      <c r="A37" s="80" t="s">
        <v>41</v>
      </c>
      <c r="B37" s="81" t="s">
        <v>42</v>
      </c>
      <c r="C37" s="82" t="s">
        <v>93</v>
      </c>
      <c r="D37" s="80" t="s">
        <v>246</v>
      </c>
      <c r="E37" s="80" t="s">
        <v>207</v>
      </c>
      <c r="F37" s="80" t="s">
        <v>207</v>
      </c>
      <c r="G37" s="80" t="s">
        <v>137</v>
      </c>
      <c r="H37" s="80" t="s">
        <v>266</v>
      </c>
      <c r="I37" s="80"/>
      <c r="J37" s="80"/>
      <c r="K37" s="80"/>
      <c r="L37" s="80"/>
      <c r="M37" s="80" t="s">
        <v>37</v>
      </c>
      <c r="N37" s="80">
        <v>10</v>
      </c>
      <c r="O37" s="80" t="s">
        <v>38</v>
      </c>
      <c r="P37" s="81" t="s">
        <v>94</v>
      </c>
      <c r="Q37" s="83">
        <v>100746726</v>
      </c>
      <c r="R37" s="83">
        <v>100746726</v>
      </c>
      <c r="S37" s="83">
        <v>0</v>
      </c>
      <c r="T37" s="83">
        <v>0</v>
      </c>
      <c r="U37" s="83">
        <v>0</v>
      </c>
      <c r="V37" s="83">
        <v>0</v>
      </c>
      <c r="W37" s="83">
        <v>0</v>
      </c>
    </row>
    <row r="38" spans="1:23" hidden="1" x14ac:dyDescent="0.25">
      <c r="A38" s="80" t="s">
        <v>41</v>
      </c>
      <c r="B38" s="81" t="s">
        <v>42</v>
      </c>
      <c r="C38" s="82" t="s">
        <v>372</v>
      </c>
      <c r="D38" s="80" t="s">
        <v>246</v>
      </c>
      <c r="E38" s="80" t="s">
        <v>207</v>
      </c>
      <c r="F38" s="80" t="s">
        <v>207</v>
      </c>
      <c r="G38" s="80" t="s">
        <v>137</v>
      </c>
      <c r="H38" s="80" t="s">
        <v>267</v>
      </c>
      <c r="I38" s="80"/>
      <c r="J38" s="80"/>
      <c r="K38" s="80"/>
      <c r="L38" s="80"/>
      <c r="M38" s="80" t="s">
        <v>37</v>
      </c>
      <c r="N38" s="80">
        <v>10</v>
      </c>
      <c r="O38" s="80" t="s">
        <v>38</v>
      </c>
      <c r="P38" s="81" t="s">
        <v>268</v>
      </c>
      <c r="Q38" s="83">
        <v>102963793</v>
      </c>
      <c r="R38" s="83">
        <v>102963793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</row>
    <row r="39" spans="1:23" ht="22.5" hidden="1" x14ac:dyDescent="0.25">
      <c r="A39" s="80" t="s">
        <v>41</v>
      </c>
      <c r="B39" s="81" t="s">
        <v>42</v>
      </c>
      <c r="C39" s="82" t="s">
        <v>95</v>
      </c>
      <c r="D39" s="80" t="s">
        <v>246</v>
      </c>
      <c r="E39" s="80" t="s">
        <v>207</v>
      </c>
      <c r="F39" s="80" t="s">
        <v>207</v>
      </c>
      <c r="G39" s="80" t="s">
        <v>137</v>
      </c>
      <c r="H39" s="80" t="s">
        <v>267</v>
      </c>
      <c r="I39" s="80" t="s">
        <v>252</v>
      </c>
      <c r="J39" s="80"/>
      <c r="K39" s="80"/>
      <c r="L39" s="80"/>
      <c r="M39" s="80" t="s">
        <v>37</v>
      </c>
      <c r="N39" s="80">
        <v>10</v>
      </c>
      <c r="O39" s="80" t="s">
        <v>38</v>
      </c>
      <c r="P39" s="81" t="s">
        <v>96</v>
      </c>
      <c r="Q39" s="83">
        <v>102963793</v>
      </c>
      <c r="R39" s="83">
        <v>102963793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</row>
    <row r="40" spans="1:23" ht="22.5" hidden="1" x14ac:dyDescent="0.25">
      <c r="A40" s="80" t="s">
        <v>41</v>
      </c>
      <c r="B40" s="81" t="s">
        <v>42</v>
      </c>
      <c r="C40" s="82" t="s">
        <v>151</v>
      </c>
      <c r="D40" s="80" t="s">
        <v>246</v>
      </c>
      <c r="E40" s="80" t="s">
        <v>43</v>
      </c>
      <c r="F40" s="80"/>
      <c r="G40" s="80"/>
      <c r="H40" s="80"/>
      <c r="I40" s="80"/>
      <c r="J40" s="80"/>
      <c r="K40" s="80"/>
      <c r="L40" s="80"/>
      <c r="M40" s="80" t="s">
        <v>37</v>
      </c>
      <c r="N40" s="80">
        <v>10</v>
      </c>
      <c r="O40" s="80" t="s">
        <v>38</v>
      </c>
      <c r="P40" s="81" t="s">
        <v>152</v>
      </c>
      <c r="Q40" s="83">
        <v>20880300000</v>
      </c>
      <c r="R40" s="83">
        <v>20880299996.5</v>
      </c>
      <c r="S40" s="83">
        <v>3.5</v>
      </c>
      <c r="T40" s="83">
        <v>9893275666.8099995</v>
      </c>
      <c r="U40" s="83">
        <v>1879715934.8299999</v>
      </c>
      <c r="V40" s="83">
        <v>1879715934.8299999</v>
      </c>
      <c r="W40" s="83">
        <v>1879715934.8299999</v>
      </c>
    </row>
    <row r="41" spans="1:23" ht="22.5" hidden="1" x14ac:dyDescent="0.25">
      <c r="A41" s="80" t="s">
        <v>41</v>
      </c>
      <c r="B41" s="81" t="s">
        <v>42</v>
      </c>
      <c r="C41" s="82" t="s">
        <v>373</v>
      </c>
      <c r="D41" s="80" t="s">
        <v>246</v>
      </c>
      <c r="E41" s="80" t="s">
        <v>43</v>
      </c>
      <c r="F41" s="80" t="s">
        <v>43</v>
      </c>
      <c r="G41" s="80"/>
      <c r="H41" s="80"/>
      <c r="I41" s="80"/>
      <c r="J41" s="80"/>
      <c r="K41" s="80"/>
      <c r="L41" s="80"/>
      <c r="M41" s="80" t="s">
        <v>37</v>
      </c>
      <c r="N41" s="80">
        <v>10</v>
      </c>
      <c r="O41" s="80" t="s">
        <v>38</v>
      </c>
      <c r="P41" s="81" t="s">
        <v>271</v>
      </c>
      <c r="Q41" s="83">
        <v>20880300000</v>
      </c>
      <c r="R41" s="83">
        <v>20880299996.5</v>
      </c>
      <c r="S41" s="83">
        <v>3.5</v>
      </c>
      <c r="T41" s="83">
        <v>9893275666.8099995</v>
      </c>
      <c r="U41" s="83">
        <v>1879715934.8299999</v>
      </c>
      <c r="V41" s="83">
        <v>1879715934.8299999</v>
      </c>
      <c r="W41" s="83">
        <v>1879715934.8299999</v>
      </c>
    </row>
    <row r="42" spans="1:23" hidden="1" x14ac:dyDescent="0.25">
      <c r="A42" s="80" t="s">
        <v>41</v>
      </c>
      <c r="B42" s="81" t="s">
        <v>42</v>
      </c>
      <c r="C42" s="82" t="s">
        <v>374</v>
      </c>
      <c r="D42" s="80" t="s">
        <v>246</v>
      </c>
      <c r="E42" s="80" t="s">
        <v>43</v>
      </c>
      <c r="F42" s="80" t="s">
        <v>43</v>
      </c>
      <c r="G42" s="80" t="s">
        <v>207</v>
      </c>
      <c r="H42" s="80"/>
      <c r="I42" s="80"/>
      <c r="J42" s="80"/>
      <c r="K42" s="80"/>
      <c r="L42" s="80"/>
      <c r="M42" s="80" t="s">
        <v>37</v>
      </c>
      <c r="N42" s="80">
        <v>10</v>
      </c>
      <c r="O42" s="80" t="s">
        <v>38</v>
      </c>
      <c r="P42" s="81" t="s">
        <v>272</v>
      </c>
      <c r="Q42" s="83">
        <v>943752816</v>
      </c>
      <c r="R42" s="83">
        <v>943752812.5</v>
      </c>
      <c r="S42" s="83">
        <v>3.5</v>
      </c>
      <c r="T42" s="83">
        <v>363252812.5</v>
      </c>
      <c r="U42" s="83">
        <v>1306699.01</v>
      </c>
      <c r="V42" s="83">
        <v>1306699.01</v>
      </c>
      <c r="W42" s="83">
        <v>1306699.01</v>
      </c>
    </row>
    <row r="43" spans="1:23" ht="45" hidden="1" x14ac:dyDescent="0.25">
      <c r="A43" s="80" t="s">
        <v>41</v>
      </c>
      <c r="B43" s="81" t="s">
        <v>42</v>
      </c>
      <c r="C43" s="82" t="s">
        <v>375</v>
      </c>
      <c r="D43" s="80" t="s">
        <v>246</v>
      </c>
      <c r="E43" s="80" t="s">
        <v>43</v>
      </c>
      <c r="F43" s="80" t="s">
        <v>43</v>
      </c>
      <c r="G43" s="80" t="s">
        <v>207</v>
      </c>
      <c r="H43" s="80" t="s">
        <v>262</v>
      </c>
      <c r="I43" s="80"/>
      <c r="J43" s="80"/>
      <c r="K43" s="80"/>
      <c r="L43" s="80"/>
      <c r="M43" s="80" t="s">
        <v>37</v>
      </c>
      <c r="N43" s="80">
        <v>10</v>
      </c>
      <c r="O43" s="80" t="s">
        <v>38</v>
      </c>
      <c r="P43" s="81" t="s">
        <v>273</v>
      </c>
      <c r="Q43" s="83">
        <v>510000000</v>
      </c>
      <c r="R43" s="83">
        <v>510000000</v>
      </c>
      <c r="S43" s="83">
        <v>0</v>
      </c>
      <c r="T43" s="83">
        <v>0</v>
      </c>
      <c r="U43" s="83">
        <v>0</v>
      </c>
      <c r="V43" s="83">
        <v>0</v>
      </c>
      <c r="W43" s="83">
        <v>0</v>
      </c>
    </row>
    <row r="44" spans="1:23" ht="22.5" hidden="1" x14ac:dyDescent="0.25">
      <c r="A44" s="80" t="s">
        <v>41</v>
      </c>
      <c r="B44" s="81" t="s">
        <v>42</v>
      </c>
      <c r="C44" s="82" t="s">
        <v>98</v>
      </c>
      <c r="D44" s="80" t="s">
        <v>246</v>
      </c>
      <c r="E44" s="80" t="s">
        <v>43</v>
      </c>
      <c r="F44" s="80" t="s">
        <v>43</v>
      </c>
      <c r="G44" s="80" t="s">
        <v>207</v>
      </c>
      <c r="H44" s="80" t="s">
        <v>262</v>
      </c>
      <c r="I44" s="80" t="s">
        <v>258</v>
      </c>
      <c r="J44" s="80"/>
      <c r="K44" s="80"/>
      <c r="L44" s="80"/>
      <c r="M44" s="80" t="s">
        <v>37</v>
      </c>
      <c r="N44" s="80">
        <v>10</v>
      </c>
      <c r="O44" s="80" t="s">
        <v>38</v>
      </c>
      <c r="P44" s="81" t="s">
        <v>99</v>
      </c>
      <c r="Q44" s="83">
        <v>230000000</v>
      </c>
      <c r="R44" s="83">
        <v>230000000</v>
      </c>
      <c r="S44" s="83">
        <v>0</v>
      </c>
      <c r="T44" s="83">
        <v>0</v>
      </c>
      <c r="U44" s="83">
        <v>0</v>
      </c>
      <c r="V44" s="83">
        <v>0</v>
      </c>
      <c r="W44" s="83">
        <v>0</v>
      </c>
    </row>
    <row r="45" spans="1:23" ht="22.5" hidden="1" x14ac:dyDescent="0.25">
      <c r="A45" s="80" t="s">
        <v>41</v>
      </c>
      <c r="B45" s="81" t="s">
        <v>42</v>
      </c>
      <c r="C45" s="82" t="s">
        <v>100</v>
      </c>
      <c r="D45" s="80" t="s">
        <v>246</v>
      </c>
      <c r="E45" s="80" t="s">
        <v>43</v>
      </c>
      <c r="F45" s="80" t="s">
        <v>43</v>
      </c>
      <c r="G45" s="80" t="s">
        <v>207</v>
      </c>
      <c r="H45" s="80" t="s">
        <v>262</v>
      </c>
      <c r="I45" s="80" t="s">
        <v>259</v>
      </c>
      <c r="J45" s="80"/>
      <c r="K45" s="80"/>
      <c r="L45" s="80"/>
      <c r="M45" s="80" t="s">
        <v>37</v>
      </c>
      <c r="N45" s="80">
        <v>10</v>
      </c>
      <c r="O45" s="80" t="s">
        <v>38</v>
      </c>
      <c r="P45" s="81" t="s">
        <v>101</v>
      </c>
      <c r="Q45" s="83">
        <v>280000000</v>
      </c>
      <c r="R45" s="83">
        <v>280000000</v>
      </c>
      <c r="S45" s="83">
        <v>0</v>
      </c>
      <c r="T45" s="83">
        <v>0</v>
      </c>
      <c r="U45" s="83">
        <v>0</v>
      </c>
      <c r="V45" s="83">
        <v>0</v>
      </c>
      <c r="W45" s="83">
        <v>0</v>
      </c>
    </row>
    <row r="46" spans="1:23" ht="45" hidden="1" x14ac:dyDescent="0.25">
      <c r="A46" s="80" t="s">
        <v>41</v>
      </c>
      <c r="B46" s="81" t="s">
        <v>42</v>
      </c>
      <c r="C46" s="82" t="s">
        <v>376</v>
      </c>
      <c r="D46" s="80" t="s">
        <v>246</v>
      </c>
      <c r="E46" s="80" t="s">
        <v>43</v>
      </c>
      <c r="F46" s="80" t="s">
        <v>43</v>
      </c>
      <c r="G46" s="80" t="s">
        <v>207</v>
      </c>
      <c r="H46" s="80" t="s">
        <v>254</v>
      </c>
      <c r="I46" s="80"/>
      <c r="J46" s="80"/>
      <c r="K46" s="80"/>
      <c r="L46" s="80"/>
      <c r="M46" s="80" t="s">
        <v>37</v>
      </c>
      <c r="N46" s="80">
        <v>10</v>
      </c>
      <c r="O46" s="80" t="s">
        <v>38</v>
      </c>
      <c r="P46" s="81" t="s">
        <v>274</v>
      </c>
      <c r="Q46" s="83">
        <v>344861816</v>
      </c>
      <c r="R46" s="83">
        <v>344861812.5</v>
      </c>
      <c r="S46" s="83">
        <v>3.5</v>
      </c>
      <c r="T46" s="83">
        <v>293861812.5</v>
      </c>
      <c r="U46" s="83">
        <v>1306699.01</v>
      </c>
      <c r="V46" s="83">
        <v>1306699.01</v>
      </c>
      <c r="W46" s="83">
        <v>1306699.01</v>
      </c>
    </row>
    <row r="47" spans="1:23" ht="33.75" hidden="1" x14ac:dyDescent="0.25">
      <c r="A47" s="80" t="s">
        <v>41</v>
      </c>
      <c r="B47" s="81" t="s">
        <v>42</v>
      </c>
      <c r="C47" s="82" t="s">
        <v>102</v>
      </c>
      <c r="D47" s="80" t="s">
        <v>246</v>
      </c>
      <c r="E47" s="80" t="s">
        <v>43</v>
      </c>
      <c r="F47" s="80" t="s">
        <v>43</v>
      </c>
      <c r="G47" s="80" t="s">
        <v>207</v>
      </c>
      <c r="H47" s="80" t="s">
        <v>254</v>
      </c>
      <c r="I47" s="80" t="s">
        <v>262</v>
      </c>
      <c r="J47" s="80"/>
      <c r="K47" s="80"/>
      <c r="L47" s="80"/>
      <c r="M47" s="80" t="s">
        <v>37</v>
      </c>
      <c r="N47" s="80">
        <v>10</v>
      </c>
      <c r="O47" s="80" t="s">
        <v>38</v>
      </c>
      <c r="P47" s="81" t="s">
        <v>103</v>
      </c>
      <c r="Q47" s="83">
        <v>6500000</v>
      </c>
      <c r="R47" s="83">
        <v>6500000</v>
      </c>
      <c r="S47" s="83">
        <v>0</v>
      </c>
      <c r="T47" s="83">
        <v>5500000</v>
      </c>
      <c r="U47" s="83">
        <v>0</v>
      </c>
      <c r="V47" s="83">
        <v>0</v>
      </c>
      <c r="W47" s="83">
        <v>0</v>
      </c>
    </row>
    <row r="48" spans="1:23" ht="45" hidden="1" x14ac:dyDescent="0.25">
      <c r="A48" s="80" t="s">
        <v>41</v>
      </c>
      <c r="B48" s="81" t="s">
        <v>42</v>
      </c>
      <c r="C48" s="82" t="s">
        <v>104</v>
      </c>
      <c r="D48" s="80" t="s">
        <v>246</v>
      </c>
      <c r="E48" s="80" t="s">
        <v>43</v>
      </c>
      <c r="F48" s="80" t="s">
        <v>43</v>
      </c>
      <c r="G48" s="80" t="s">
        <v>207</v>
      </c>
      <c r="H48" s="80" t="s">
        <v>254</v>
      </c>
      <c r="I48" s="80" t="s">
        <v>254</v>
      </c>
      <c r="J48" s="80"/>
      <c r="K48" s="80"/>
      <c r="L48" s="80"/>
      <c r="M48" s="80" t="s">
        <v>37</v>
      </c>
      <c r="N48" s="80">
        <v>10</v>
      </c>
      <c r="O48" s="80" t="s">
        <v>38</v>
      </c>
      <c r="P48" s="81" t="s">
        <v>105</v>
      </c>
      <c r="Q48" s="83">
        <v>38361816</v>
      </c>
      <c r="R48" s="83">
        <v>38361812.5</v>
      </c>
      <c r="S48" s="83">
        <v>3.5</v>
      </c>
      <c r="T48" s="83">
        <v>28361812.5</v>
      </c>
      <c r="U48" s="83">
        <v>1306699.01</v>
      </c>
      <c r="V48" s="83">
        <v>1306699.01</v>
      </c>
      <c r="W48" s="83">
        <v>1306699.01</v>
      </c>
    </row>
    <row r="49" spans="1:23" ht="45" hidden="1" x14ac:dyDescent="0.25">
      <c r="A49" s="80" t="s">
        <v>41</v>
      </c>
      <c r="B49" s="81" t="s">
        <v>42</v>
      </c>
      <c r="C49" s="82" t="s">
        <v>106</v>
      </c>
      <c r="D49" s="80" t="s">
        <v>246</v>
      </c>
      <c r="E49" s="80" t="s">
        <v>43</v>
      </c>
      <c r="F49" s="80" t="s">
        <v>43</v>
      </c>
      <c r="G49" s="80" t="s">
        <v>207</v>
      </c>
      <c r="H49" s="80" t="s">
        <v>254</v>
      </c>
      <c r="I49" s="80" t="s">
        <v>256</v>
      </c>
      <c r="J49" s="80"/>
      <c r="K49" s="80"/>
      <c r="L49" s="80"/>
      <c r="M49" s="80" t="s">
        <v>37</v>
      </c>
      <c r="N49" s="80">
        <v>10</v>
      </c>
      <c r="O49" s="80" t="s">
        <v>38</v>
      </c>
      <c r="P49" s="81" t="s">
        <v>107</v>
      </c>
      <c r="Q49" s="83">
        <v>40000000</v>
      </c>
      <c r="R49" s="83">
        <v>40000000</v>
      </c>
      <c r="S49" s="83">
        <v>0</v>
      </c>
      <c r="T49" s="83">
        <v>0</v>
      </c>
      <c r="U49" s="83">
        <v>0</v>
      </c>
      <c r="V49" s="83">
        <v>0</v>
      </c>
      <c r="W49" s="83">
        <v>0</v>
      </c>
    </row>
    <row r="50" spans="1:23" ht="22.5" hidden="1" x14ac:dyDescent="0.25">
      <c r="A50" s="80" t="s">
        <v>41</v>
      </c>
      <c r="B50" s="81" t="s">
        <v>42</v>
      </c>
      <c r="C50" s="82" t="s">
        <v>110</v>
      </c>
      <c r="D50" s="80" t="s">
        <v>246</v>
      </c>
      <c r="E50" s="80" t="s">
        <v>43</v>
      </c>
      <c r="F50" s="80" t="s">
        <v>43</v>
      </c>
      <c r="G50" s="80" t="s">
        <v>207</v>
      </c>
      <c r="H50" s="80" t="s">
        <v>254</v>
      </c>
      <c r="I50" s="80" t="s">
        <v>259</v>
      </c>
      <c r="J50" s="80"/>
      <c r="K50" s="80"/>
      <c r="L50" s="80"/>
      <c r="M50" s="80" t="s">
        <v>37</v>
      </c>
      <c r="N50" s="80">
        <v>10</v>
      </c>
      <c r="O50" s="80" t="s">
        <v>38</v>
      </c>
      <c r="P50" s="81" t="s">
        <v>111</v>
      </c>
      <c r="Q50" s="83">
        <v>260000000</v>
      </c>
      <c r="R50" s="83">
        <v>260000000</v>
      </c>
      <c r="S50" s="83">
        <v>0</v>
      </c>
      <c r="T50" s="83">
        <v>260000000</v>
      </c>
      <c r="U50" s="83">
        <v>0</v>
      </c>
      <c r="V50" s="83">
        <v>0</v>
      </c>
      <c r="W50" s="83">
        <v>0</v>
      </c>
    </row>
    <row r="51" spans="1:23" ht="22.5" hidden="1" x14ac:dyDescent="0.25">
      <c r="A51" s="80" t="s">
        <v>41</v>
      </c>
      <c r="B51" s="81" t="s">
        <v>42</v>
      </c>
      <c r="C51" s="82" t="s">
        <v>377</v>
      </c>
      <c r="D51" s="80" t="s">
        <v>246</v>
      </c>
      <c r="E51" s="80" t="s">
        <v>43</v>
      </c>
      <c r="F51" s="80" t="s">
        <v>43</v>
      </c>
      <c r="G51" s="80" t="s">
        <v>207</v>
      </c>
      <c r="H51" s="80" t="s">
        <v>255</v>
      </c>
      <c r="I51" s="80"/>
      <c r="J51" s="80"/>
      <c r="K51" s="80"/>
      <c r="L51" s="80"/>
      <c r="M51" s="80" t="s">
        <v>37</v>
      </c>
      <c r="N51" s="80">
        <v>10</v>
      </c>
      <c r="O51" s="80" t="s">
        <v>38</v>
      </c>
      <c r="P51" s="81" t="s">
        <v>275</v>
      </c>
      <c r="Q51" s="83">
        <v>88891000</v>
      </c>
      <c r="R51" s="83">
        <v>88891000</v>
      </c>
      <c r="S51" s="83">
        <v>0</v>
      </c>
      <c r="T51" s="83">
        <v>69391000</v>
      </c>
      <c r="U51" s="83">
        <v>0</v>
      </c>
      <c r="V51" s="83">
        <v>0</v>
      </c>
      <c r="W51" s="83">
        <v>0</v>
      </c>
    </row>
    <row r="52" spans="1:23" ht="22.5" hidden="1" x14ac:dyDescent="0.25">
      <c r="A52" s="80" t="s">
        <v>41</v>
      </c>
      <c r="B52" s="81" t="s">
        <v>42</v>
      </c>
      <c r="C52" s="82" t="s">
        <v>113</v>
      </c>
      <c r="D52" s="80" t="s">
        <v>246</v>
      </c>
      <c r="E52" s="80" t="s">
        <v>43</v>
      </c>
      <c r="F52" s="80" t="s">
        <v>43</v>
      </c>
      <c r="G52" s="80" t="s">
        <v>207</v>
      </c>
      <c r="H52" s="80" t="s">
        <v>255</v>
      </c>
      <c r="I52" s="80" t="s">
        <v>256</v>
      </c>
      <c r="J52" s="80"/>
      <c r="K52" s="80"/>
      <c r="L52" s="80"/>
      <c r="M52" s="80" t="s">
        <v>37</v>
      </c>
      <c r="N52" s="80">
        <v>10</v>
      </c>
      <c r="O52" s="80" t="s">
        <v>38</v>
      </c>
      <c r="P52" s="81" t="s">
        <v>114</v>
      </c>
      <c r="Q52" s="83">
        <v>4000000</v>
      </c>
      <c r="R52" s="83">
        <v>4000000</v>
      </c>
      <c r="S52" s="83">
        <v>0</v>
      </c>
      <c r="T52" s="83">
        <v>0</v>
      </c>
      <c r="U52" s="83">
        <v>0</v>
      </c>
      <c r="V52" s="83">
        <v>0</v>
      </c>
      <c r="W52" s="83">
        <v>0</v>
      </c>
    </row>
    <row r="53" spans="1:23" ht="22.5" hidden="1" x14ac:dyDescent="0.25">
      <c r="A53" s="80" t="s">
        <v>41</v>
      </c>
      <c r="B53" s="81" t="s">
        <v>42</v>
      </c>
      <c r="C53" s="82" t="s">
        <v>115</v>
      </c>
      <c r="D53" s="80" t="s">
        <v>246</v>
      </c>
      <c r="E53" s="80" t="s">
        <v>43</v>
      </c>
      <c r="F53" s="80" t="s">
        <v>43</v>
      </c>
      <c r="G53" s="80" t="s">
        <v>207</v>
      </c>
      <c r="H53" s="80" t="s">
        <v>255</v>
      </c>
      <c r="I53" s="80" t="s">
        <v>257</v>
      </c>
      <c r="J53" s="80"/>
      <c r="K53" s="80"/>
      <c r="L53" s="80"/>
      <c r="M53" s="80" t="s">
        <v>37</v>
      </c>
      <c r="N53" s="80">
        <v>10</v>
      </c>
      <c r="O53" s="80" t="s">
        <v>38</v>
      </c>
      <c r="P53" s="81" t="s">
        <v>116</v>
      </c>
      <c r="Q53" s="83">
        <v>2400000</v>
      </c>
      <c r="R53" s="83">
        <v>2400000</v>
      </c>
      <c r="S53" s="83">
        <v>0</v>
      </c>
      <c r="T53" s="83">
        <v>800000</v>
      </c>
      <c r="U53" s="83">
        <v>0</v>
      </c>
      <c r="V53" s="83">
        <v>0</v>
      </c>
      <c r="W53" s="83">
        <v>0</v>
      </c>
    </row>
    <row r="54" spans="1:23" ht="22.5" hidden="1" x14ac:dyDescent="0.25">
      <c r="A54" s="80" t="s">
        <v>41</v>
      </c>
      <c r="B54" s="81" t="s">
        <v>42</v>
      </c>
      <c r="C54" s="82" t="s">
        <v>117</v>
      </c>
      <c r="D54" s="80" t="s">
        <v>246</v>
      </c>
      <c r="E54" s="80" t="s">
        <v>43</v>
      </c>
      <c r="F54" s="80" t="s">
        <v>43</v>
      </c>
      <c r="G54" s="80" t="s">
        <v>207</v>
      </c>
      <c r="H54" s="80" t="s">
        <v>255</v>
      </c>
      <c r="I54" s="80" t="s">
        <v>258</v>
      </c>
      <c r="J54" s="80"/>
      <c r="K54" s="80"/>
      <c r="L54" s="80"/>
      <c r="M54" s="80" t="s">
        <v>37</v>
      </c>
      <c r="N54" s="80">
        <v>10</v>
      </c>
      <c r="O54" s="80" t="s">
        <v>38</v>
      </c>
      <c r="P54" s="81" t="s">
        <v>118</v>
      </c>
      <c r="Q54" s="83">
        <v>82491000</v>
      </c>
      <c r="R54" s="83">
        <v>82491000</v>
      </c>
      <c r="S54" s="83">
        <v>0</v>
      </c>
      <c r="T54" s="83">
        <v>68591000</v>
      </c>
      <c r="U54" s="83">
        <v>0</v>
      </c>
      <c r="V54" s="83">
        <v>0</v>
      </c>
      <c r="W54" s="83">
        <v>0</v>
      </c>
    </row>
    <row r="55" spans="1:23" hidden="1" x14ac:dyDescent="0.25">
      <c r="A55" s="80" t="s">
        <v>41</v>
      </c>
      <c r="B55" s="81" t="s">
        <v>42</v>
      </c>
      <c r="C55" s="82" t="s">
        <v>378</v>
      </c>
      <c r="D55" s="80" t="s">
        <v>246</v>
      </c>
      <c r="E55" s="80" t="s">
        <v>43</v>
      </c>
      <c r="F55" s="80" t="s">
        <v>43</v>
      </c>
      <c r="G55" s="80" t="s">
        <v>43</v>
      </c>
      <c r="H55" s="80"/>
      <c r="I55" s="80"/>
      <c r="J55" s="80"/>
      <c r="K55" s="80"/>
      <c r="L55" s="80"/>
      <c r="M55" s="80" t="s">
        <v>37</v>
      </c>
      <c r="N55" s="80">
        <v>10</v>
      </c>
      <c r="O55" s="80" t="s">
        <v>38</v>
      </c>
      <c r="P55" s="81" t="s">
        <v>276</v>
      </c>
      <c r="Q55" s="83">
        <v>19936547184</v>
      </c>
      <c r="R55" s="83">
        <v>19936547184</v>
      </c>
      <c r="S55" s="83">
        <v>0</v>
      </c>
      <c r="T55" s="83">
        <v>9530022854.3099995</v>
      </c>
      <c r="U55" s="83">
        <v>1878409235.8199999</v>
      </c>
      <c r="V55" s="83">
        <v>1878409235.8199999</v>
      </c>
      <c r="W55" s="83">
        <v>1878409235.8199999</v>
      </c>
    </row>
    <row r="56" spans="1:23" ht="78.75" hidden="1" x14ac:dyDescent="0.25">
      <c r="A56" s="80" t="s">
        <v>41</v>
      </c>
      <c r="B56" s="81" t="s">
        <v>42</v>
      </c>
      <c r="C56" s="82" t="s">
        <v>379</v>
      </c>
      <c r="D56" s="80" t="s">
        <v>246</v>
      </c>
      <c r="E56" s="80" t="s">
        <v>43</v>
      </c>
      <c r="F56" s="80" t="s">
        <v>43</v>
      </c>
      <c r="G56" s="80" t="s">
        <v>43</v>
      </c>
      <c r="H56" s="80" t="s">
        <v>257</v>
      </c>
      <c r="I56" s="80"/>
      <c r="J56" s="80"/>
      <c r="K56" s="80"/>
      <c r="L56" s="80"/>
      <c r="M56" s="80" t="s">
        <v>37</v>
      </c>
      <c r="N56" s="80">
        <v>10</v>
      </c>
      <c r="O56" s="80" t="s">
        <v>38</v>
      </c>
      <c r="P56" s="81" t="s">
        <v>277</v>
      </c>
      <c r="Q56" s="83">
        <v>1239735132</v>
      </c>
      <c r="R56" s="83">
        <v>1239735132</v>
      </c>
      <c r="S56" s="83">
        <v>0</v>
      </c>
      <c r="T56" s="83">
        <v>251848788.91999999</v>
      </c>
      <c r="U56" s="83">
        <v>157938499</v>
      </c>
      <c r="V56" s="83">
        <v>157938499</v>
      </c>
      <c r="W56" s="83">
        <v>157938499</v>
      </c>
    </row>
    <row r="57" spans="1:23" ht="33.75" hidden="1" x14ac:dyDescent="0.25">
      <c r="A57" s="80" t="s">
        <v>41</v>
      </c>
      <c r="B57" s="81" t="s">
        <v>42</v>
      </c>
      <c r="C57" s="82" t="s">
        <v>119</v>
      </c>
      <c r="D57" s="80" t="s">
        <v>246</v>
      </c>
      <c r="E57" s="80" t="s">
        <v>43</v>
      </c>
      <c r="F57" s="80" t="s">
        <v>43</v>
      </c>
      <c r="G57" s="80" t="s">
        <v>43</v>
      </c>
      <c r="H57" s="80" t="s">
        <v>257</v>
      </c>
      <c r="I57" s="80" t="s">
        <v>254</v>
      </c>
      <c r="J57" s="80"/>
      <c r="K57" s="80"/>
      <c r="L57" s="80"/>
      <c r="M57" s="80" t="s">
        <v>37</v>
      </c>
      <c r="N57" s="80">
        <v>10</v>
      </c>
      <c r="O57" s="80" t="s">
        <v>38</v>
      </c>
      <c r="P57" s="81" t="s">
        <v>120</v>
      </c>
      <c r="Q57" s="83">
        <v>4600000</v>
      </c>
      <c r="R57" s="83">
        <v>4600000</v>
      </c>
      <c r="S57" s="83">
        <v>0</v>
      </c>
      <c r="T57" s="83">
        <v>1900000</v>
      </c>
      <c r="U57" s="83">
        <v>0</v>
      </c>
      <c r="V57" s="83">
        <v>0</v>
      </c>
      <c r="W57" s="83">
        <v>0</v>
      </c>
    </row>
    <row r="58" spans="1:23" ht="22.5" hidden="1" x14ac:dyDescent="0.25">
      <c r="A58" s="80" t="s">
        <v>41</v>
      </c>
      <c r="B58" s="81" t="s">
        <v>42</v>
      </c>
      <c r="C58" s="82" t="s">
        <v>121</v>
      </c>
      <c r="D58" s="80" t="s">
        <v>246</v>
      </c>
      <c r="E58" s="80" t="s">
        <v>43</v>
      </c>
      <c r="F58" s="80" t="s">
        <v>43</v>
      </c>
      <c r="G58" s="80" t="s">
        <v>43</v>
      </c>
      <c r="H58" s="80" t="s">
        <v>257</v>
      </c>
      <c r="I58" s="80" t="s">
        <v>255</v>
      </c>
      <c r="J58" s="80"/>
      <c r="K58" s="80"/>
      <c r="L58" s="80"/>
      <c r="M58" s="80" t="s">
        <v>37</v>
      </c>
      <c r="N58" s="80">
        <v>10</v>
      </c>
      <c r="O58" s="80" t="s">
        <v>38</v>
      </c>
      <c r="P58" s="81" t="s">
        <v>122</v>
      </c>
      <c r="Q58" s="83">
        <v>70000000</v>
      </c>
      <c r="R58" s="83">
        <v>70000000</v>
      </c>
      <c r="S58" s="83">
        <v>0</v>
      </c>
      <c r="T58" s="83">
        <v>68723058.920000002</v>
      </c>
      <c r="U58" s="83">
        <v>25984261</v>
      </c>
      <c r="V58" s="83">
        <v>25984261</v>
      </c>
      <c r="W58" s="83">
        <v>25984261</v>
      </c>
    </row>
    <row r="59" spans="1:23" ht="22.5" hidden="1" x14ac:dyDescent="0.25">
      <c r="A59" s="80" t="s">
        <v>41</v>
      </c>
      <c r="B59" s="81" t="s">
        <v>42</v>
      </c>
      <c r="C59" s="82" t="s">
        <v>434</v>
      </c>
      <c r="D59" s="80" t="s">
        <v>246</v>
      </c>
      <c r="E59" s="80" t="s">
        <v>43</v>
      </c>
      <c r="F59" s="80" t="s">
        <v>43</v>
      </c>
      <c r="G59" s="80" t="s">
        <v>43</v>
      </c>
      <c r="H59" s="80" t="s">
        <v>257</v>
      </c>
      <c r="I59" s="80" t="s">
        <v>256</v>
      </c>
      <c r="J59" s="80"/>
      <c r="K59" s="80"/>
      <c r="L59" s="80"/>
      <c r="M59" s="80" t="s">
        <v>37</v>
      </c>
      <c r="N59" s="80">
        <v>10</v>
      </c>
      <c r="O59" s="80" t="s">
        <v>38</v>
      </c>
      <c r="P59" s="81" t="s">
        <v>278</v>
      </c>
      <c r="Q59" s="83">
        <v>20000000</v>
      </c>
      <c r="R59" s="83">
        <v>20000000</v>
      </c>
      <c r="S59" s="83">
        <v>0</v>
      </c>
      <c r="T59" s="83">
        <v>0</v>
      </c>
      <c r="U59" s="83">
        <v>0</v>
      </c>
      <c r="V59" s="83">
        <v>0</v>
      </c>
      <c r="W59" s="83">
        <v>0</v>
      </c>
    </row>
    <row r="60" spans="1:23" ht="22.5" hidden="1" x14ac:dyDescent="0.25">
      <c r="A60" s="80" t="s">
        <v>41</v>
      </c>
      <c r="B60" s="81" t="s">
        <v>42</v>
      </c>
      <c r="C60" s="82" t="s">
        <v>123</v>
      </c>
      <c r="D60" s="80" t="s">
        <v>246</v>
      </c>
      <c r="E60" s="80" t="s">
        <v>43</v>
      </c>
      <c r="F60" s="80" t="s">
        <v>43</v>
      </c>
      <c r="G60" s="80" t="s">
        <v>43</v>
      </c>
      <c r="H60" s="80" t="s">
        <v>257</v>
      </c>
      <c r="I60" s="80" t="s">
        <v>259</v>
      </c>
      <c r="J60" s="80"/>
      <c r="K60" s="80"/>
      <c r="L60" s="80"/>
      <c r="M60" s="80" t="s">
        <v>37</v>
      </c>
      <c r="N60" s="80">
        <v>10</v>
      </c>
      <c r="O60" s="80" t="s">
        <v>38</v>
      </c>
      <c r="P60" s="81" t="s">
        <v>124</v>
      </c>
      <c r="Q60" s="83">
        <v>85535999</v>
      </c>
      <c r="R60" s="83">
        <v>85535999</v>
      </c>
      <c r="S60" s="83">
        <v>0</v>
      </c>
      <c r="T60" s="83">
        <v>46480000</v>
      </c>
      <c r="U60" s="83">
        <v>0</v>
      </c>
      <c r="V60" s="83">
        <v>0</v>
      </c>
      <c r="W60" s="83">
        <v>0</v>
      </c>
    </row>
    <row r="61" spans="1:23" ht="33.75" hidden="1" x14ac:dyDescent="0.25">
      <c r="A61" s="80" t="s">
        <v>41</v>
      </c>
      <c r="B61" s="81" t="s">
        <v>42</v>
      </c>
      <c r="C61" s="82" t="s">
        <v>125</v>
      </c>
      <c r="D61" s="80" t="s">
        <v>246</v>
      </c>
      <c r="E61" s="80" t="s">
        <v>43</v>
      </c>
      <c r="F61" s="80" t="s">
        <v>43</v>
      </c>
      <c r="G61" s="80" t="s">
        <v>43</v>
      </c>
      <c r="H61" s="80" t="s">
        <v>257</v>
      </c>
      <c r="I61" s="80" t="s">
        <v>260</v>
      </c>
      <c r="J61" s="80"/>
      <c r="K61" s="80"/>
      <c r="L61" s="80"/>
      <c r="M61" s="80" t="s">
        <v>37</v>
      </c>
      <c r="N61" s="80">
        <v>10</v>
      </c>
      <c r="O61" s="80" t="s">
        <v>38</v>
      </c>
      <c r="P61" s="81" t="s">
        <v>126</v>
      </c>
      <c r="Q61" s="83">
        <v>1059599133</v>
      </c>
      <c r="R61" s="83">
        <v>1059599133</v>
      </c>
      <c r="S61" s="83">
        <v>0</v>
      </c>
      <c r="T61" s="83">
        <v>134745730</v>
      </c>
      <c r="U61" s="83">
        <v>131954238</v>
      </c>
      <c r="V61" s="83">
        <v>131954238</v>
      </c>
      <c r="W61" s="83">
        <v>131954238</v>
      </c>
    </row>
    <row r="62" spans="1:23" ht="45" hidden="1" x14ac:dyDescent="0.25">
      <c r="A62" s="80" t="s">
        <v>41</v>
      </c>
      <c r="B62" s="81" t="s">
        <v>42</v>
      </c>
      <c r="C62" s="82" t="s">
        <v>380</v>
      </c>
      <c r="D62" s="80" t="s">
        <v>246</v>
      </c>
      <c r="E62" s="80" t="s">
        <v>43</v>
      </c>
      <c r="F62" s="80" t="s">
        <v>43</v>
      </c>
      <c r="G62" s="80" t="s">
        <v>43</v>
      </c>
      <c r="H62" s="80" t="s">
        <v>258</v>
      </c>
      <c r="I62" s="80"/>
      <c r="J62" s="80"/>
      <c r="K62" s="80"/>
      <c r="L62" s="80"/>
      <c r="M62" s="80" t="s">
        <v>37</v>
      </c>
      <c r="N62" s="80">
        <v>10</v>
      </c>
      <c r="O62" s="80" t="s">
        <v>38</v>
      </c>
      <c r="P62" s="81" t="s">
        <v>279</v>
      </c>
      <c r="Q62" s="83">
        <v>7808430286</v>
      </c>
      <c r="R62" s="83">
        <v>7808430286</v>
      </c>
      <c r="S62" s="83">
        <v>0</v>
      </c>
      <c r="T62" s="83">
        <v>3116436920</v>
      </c>
      <c r="U62" s="83">
        <v>890234006</v>
      </c>
      <c r="V62" s="83">
        <v>890234006</v>
      </c>
      <c r="W62" s="83">
        <v>890234006</v>
      </c>
    </row>
    <row r="63" spans="1:23" ht="22.5" hidden="1" x14ac:dyDescent="0.25">
      <c r="A63" s="80" t="s">
        <v>41</v>
      </c>
      <c r="B63" s="81" t="s">
        <v>42</v>
      </c>
      <c r="C63" s="82" t="s">
        <v>127</v>
      </c>
      <c r="D63" s="80" t="s">
        <v>246</v>
      </c>
      <c r="E63" s="80" t="s">
        <v>43</v>
      </c>
      <c r="F63" s="80" t="s">
        <v>43</v>
      </c>
      <c r="G63" s="80" t="s">
        <v>43</v>
      </c>
      <c r="H63" s="80" t="s">
        <v>258</v>
      </c>
      <c r="I63" s="80" t="s">
        <v>252</v>
      </c>
      <c r="J63" s="80"/>
      <c r="K63" s="80"/>
      <c r="L63" s="80"/>
      <c r="M63" s="80" t="s">
        <v>37</v>
      </c>
      <c r="N63" s="80">
        <v>10</v>
      </c>
      <c r="O63" s="80" t="s">
        <v>38</v>
      </c>
      <c r="P63" s="81" t="s">
        <v>128</v>
      </c>
      <c r="Q63" s="83">
        <v>2362950000</v>
      </c>
      <c r="R63" s="83">
        <v>2362950000</v>
      </c>
      <c r="S63" s="83">
        <v>0</v>
      </c>
      <c r="T63" s="83">
        <v>950000</v>
      </c>
      <c r="U63" s="83">
        <v>94886</v>
      </c>
      <c r="V63" s="83">
        <v>94886</v>
      </c>
      <c r="W63" s="83">
        <v>94886</v>
      </c>
    </row>
    <row r="64" spans="1:23" hidden="1" x14ac:dyDescent="0.25">
      <c r="A64" s="80" t="s">
        <v>41</v>
      </c>
      <c r="B64" s="81" t="s">
        <v>42</v>
      </c>
      <c r="C64" s="82" t="s">
        <v>129</v>
      </c>
      <c r="D64" s="80" t="s">
        <v>246</v>
      </c>
      <c r="E64" s="80" t="s">
        <v>43</v>
      </c>
      <c r="F64" s="80" t="s">
        <v>43</v>
      </c>
      <c r="G64" s="80" t="s">
        <v>43</v>
      </c>
      <c r="H64" s="80" t="s">
        <v>258</v>
      </c>
      <c r="I64" s="80" t="s">
        <v>262</v>
      </c>
      <c r="J64" s="80"/>
      <c r="K64" s="80"/>
      <c r="L64" s="80"/>
      <c r="M64" s="80" t="s">
        <v>37</v>
      </c>
      <c r="N64" s="80">
        <v>10</v>
      </c>
      <c r="O64" s="80" t="s">
        <v>38</v>
      </c>
      <c r="P64" s="81" t="s">
        <v>130</v>
      </c>
      <c r="Q64" s="83">
        <v>5445480286</v>
      </c>
      <c r="R64" s="83">
        <v>5445480286</v>
      </c>
      <c r="S64" s="83">
        <v>0</v>
      </c>
      <c r="T64" s="83">
        <v>3115486920</v>
      </c>
      <c r="U64" s="83">
        <v>890139120</v>
      </c>
      <c r="V64" s="83">
        <v>890139120</v>
      </c>
      <c r="W64" s="83">
        <v>890139120</v>
      </c>
    </row>
    <row r="65" spans="1:23" ht="33.75" hidden="1" x14ac:dyDescent="0.25">
      <c r="A65" s="80" t="s">
        <v>41</v>
      </c>
      <c r="B65" s="81" t="s">
        <v>42</v>
      </c>
      <c r="C65" s="82" t="s">
        <v>381</v>
      </c>
      <c r="D65" s="80" t="s">
        <v>246</v>
      </c>
      <c r="E65" s="80" t="s">
        <v>43</v>
      </c>
      <c r="F65" s="80" t="s">
        <v>43</v>
      </c>
      <c r="G65" s="80" t="s">
        <v>43</v>
      </c>
      <c r="H65" s="80" t="s">
        <v>259</v>
      </c>
      <c r="I65" s="80"/>
      <c r="J65" s="80"/>
      <c r="K65" s="80"/>
      <c r="L65" s="80"/>
      <c r="M65" s="80" t="s">
        <v>37</v>
      </c>
      <c r="N65" s="80">
        <v>10</v>
      </c>
      <c r="O65" s="80" t="s">
        <v>38</v>
      </c>
      <c r="P65" s="81" t="s">
        <v>280</v>
      </c>
      <c r="Q65" s="83">
        <v>10516381766</v>
      </c>
      <c r="R65" s="83">
        <v>10516381766</v>
      </c>
      <c r="S65" s="83">
        <v>0</v>
      </c>
      <c r="T65" s="83">
        <v>6028940927.3900003</v>
      </c>
      <c r="U65" s="83">
        <v>819292472.82000005</v>
      </c>
      <c r="V65" s="83">
        <v>819292472.82000005</v>
      </c>
      <c r="W65" s="83">
        <v>819292472.82000005</v>
      </c>
    </row>
    <row r="66" spans="1:23" ht="22.5" hidden="1" x14ac:dyDescent="0.25">
      <c r="A66" s="80" t="s">
        <v>41</v>
      </c>
      <c r="B66" s="81" t="s">
        <v>42</v>
      </c>
      <c r="C66" s="82" t="s">
        <v>131</v>
      </c>
      <c r="D66" s="80" t="s">
        <v>246</v>
      </c>
      <c r="E66" s="80" t="s">
        <v>43</v>
      </c>
      <c r="F66" s="80" t="s">
        <v>43</v>
      </c>
      <c r="G66" s="80" t="s">
        <v>43</v>
      </c>
      <c r="H66" s="80" t="s">
        <v>259</v>
      </c>
      <c r="I66" s="80" t="s">
        <v>262</v>
      </c>
      <c r="J66" s="80"/>
      <c r="K66" s="80"/>
      <c r="L66" s="80"/>
      <c r="M66" s="80" t="s">
        <v>37</v>
      </c>
      <c r="N66" s="80">
        <v>10</v>
      </c>
      <c r="O66" s="80" t="s">
        <v>38</v>
      </c>
      <c r="P66" s="81" t="s">
        <v>132</v>
      </c>
      <c r="Q66" s="83">
        <v>1148826337</v>
      </c>
      <c r="R66" s="83">
        <v>1148826337</v>
      </c>
      <c r="S66" s="83">
        <v>0</v>
      </c>
      <c r="T66" s="83">
        <v>1146176337</v>
      </c>
      <c r="U66" s="83">
        <v>92556670</v>
      </c>
      <c r="V66" s="83">
        <v>92556670</v>
      </c>
      <c r="W66" s="83">
        <v>92556670</v>
      </c>
    </row>
    <row r="67" spans="1:23" ht="56.25" hidden="1" x14ac:dyDescent="0.25">
      <c r="A67" s="80" t="s">
        <v>41</v>
      </c>
      <c r="B67" s="81" t="s">
        <v>42</v>
      </c>
      <c r="C67" s="82" t="s">
        <v>133</v>
      </c>
      <c r="D67" s="80" t="s">
        <v>246</v>
      </c>
      <c r="E67" s="80" t="s">
        <v>43</v>
      </c>
      <c r="F67" s="80" t="s">
        <v>43</v>
      </c>
      <c r="G67" s="80" t="s">
        <v>43</v>
      </c>
      <c r="H67" s="80" t="s">
        <v>259</v>
      </c>
      <c r="I67" s="80" t="s">
        <v>254</v>
      </c>
      <c r="J67" s="80"/>
      <c r="K67" s="80"/>
      <c r="L67" s="80"/>
      <c r="M67" s="80" t="s">
        <v>37</v>
      </c>
      <c r="N67" s="80">
        <v>10</v>
      </c>
      <c r="O67" s="80" t="s">
        <v>38</v>
      </c>
      <c r="P67" s="81" t="s">
        <v>134</v>
      </c>
      <c r="Q67" s="83">
        <v>1015869499</v>
      </c>
      <c r="R67" s="83">
        <v>1015869499</v>
      </c>
      <c r="S67" s="83">
        <v>0</v>
      </c>
      <c r="T67" s="83">
        <v>1000624499</v>
      </c>
      <c r="U67" s="83">
        <v>28899999</v>
      </c>
      <c r="V67" s="83">
        <v>28899999</v>
      </c>
      <c r="W67" s="83">
        <v>28899999</v>
      </c>
    </row>
    <row r="68" spans="1:23" ht="45" hidden="1" x14ac:dyDescent="0.25">
      <c r="A68" s="80" t="s">
        <v>41</v>
      </c>
      <c r="B68" s="81" t="s">
        <v>42</v>
      </c>
      <c r="C68" s="82" t="s">
        <v>135</v>
      </c>
      <c r="D68" s="80" t="s">
        <v>246</v>
      </c>
      <c r="E68" s="80" t="s">
        <v>43</v>
      </c>
      <c r="F68" s="80" t="s">
        <v>43</v>
      </c>
      <c r="G68" s="80" t="s">
        <v>43</v>
      </c>
      <c r="H68" s="80" t="s">
        <v>259</v>
      </c>
      <c r="I68" s="80" t="s">
        <v>255</v>
      </c>
      <c r="J68" s="80"/>
      <c r="K68" s="80"/>
      <c r="L68" s="80"/>
      <c r="M68" s="80" t="s">
        <v>37</v>
      </c>
      <c r="N68" s="80">
        <v>10</v>
      </c>
      <c r="O68" s="80" t="s">
        <v>38</v>
      </c>
      <c r="P68" s="81" t="s">
        <v>136</v>
      </c>
      <c r="Q68" s="83">
        <v>1260017438</v>
      </c>
      <c r="R68" s="83">
        <v>1260017438</v>
      </c>
      <c r="S68" s="83">
        <v>0</v>
      </c>
      <c r="T68" s="83">
        <v>574278273.21000004</v>
      </c>
      <c r="U68" s="83">
        <v>202033983.21000001</v>
      </c>
      <c r="V68" s="83">
        <v>202033983.21000001</v>
      </c>
      <c r="W68" s="83">
        <v>202033983.21000001</v>
      </c>
    </row>
    <row r="69" spans="1:23" hidden="1" x14ac:dyDescent="0.25">
      <c r="A69" s="80" t="s">
        <v>41</v>
      </c>
      <c r="B69" s="81" t="s">
        <v>42</v>
      </c>
      <c r="C69" s="82" t="s">
        <v>138</v>
      </c>
      <c r="D69" s="80" t="s">
        <v>246</v>
      </c>
      <c r="E69" s="80" t="s">
        <v>43</v>
      </c>
      <c r="F69" s="80" t="s">
        <v>43</v>
      </c>
      <c r="G69" s="80" t="s">
        <v>43</v>
      </c>
      <c r="H69" s="80" t="s">
        <v>259</v>
      </c>
      <c r="I69" s="80" t="s">
        <v>256</v>
      </c>
      <c r="J69" s="80"/>
      <c r="K69" s="80"/>
      <c r="L69" s="80"/>
      <c r="M69" s="80" t="s">
        <v>37</v>
      </c>
      <c r="N69" s="80">
        <v>10</v>
      </c>
      <c r="O69" s="80" t="s">
        <v>38</v>
      </c>
      <c r="P69" s="81" t="s">
        <v>139</v>
      </c>
      <c r="Q69" s="83">
        <v>6983099749</v>
      </c>
      <c r="R69" s="83">
        <v>6983099749</v>
      </c>
      <c r="S69" s="83">
        <v>0</v>
      </c>
      <c r="T69" s="83">
        <v>3243246449.48</v>
      </c>
      <c r="U69" s="83">
        <v>495516220.61000001</v>
      </c>
      <c r="V69" s="83">
        <v>495516220.61000001</v>
      </c>
      <c r="W69" s="83">
        <v>495516220.61000001</v>
      </c>
    </row>
    <row r="70" spans="1:23" ht="45" hidden="1" x14ac:dyDescent="0.25">
      <c r="A70" s="80" t="s">
        <v>41</v>
      </c>
      <c r="B70" s="81" t="s">
        <v>42</v>
      </c>
      <c r="C70" s="82" t="s">
        <v>140</v>
      </c>
      <c r="D70" s="80" t="s">
        <v>246</v>
      </c>
      <c r="E70" s="80" t="s">
        <v>43</v>
      </c>
      <c r="F70" s="80" t="s">
        <v>43</v>
      </c>
      <c r="G70" s="80" t="s">
        <v>43</v>
      </c>
      <c r="H70" s="80" t="s">
        <v>259</v>
      </c>
      <c r="I70" s="80" t="s">
        <v>258</v>
      </c>
      <c r="J70" s="80"/>
      <c r="K70" s="80"/>
      <c r="L70" s="80"/>
      <c r="M70" s="80" t="s">
        <v>37</v>
      </c>
      <c r="N70" s="80">
        <v>10</v>
      </c>
      <c r="O70" s="80" t="s">
        <v>38</v>
      </c>
      <c r="P70" s="81" t="s">
        <v>141</v>
      </c>
      <c r="Q70" s="83">
        <v>108568743</v>
      </c>
      <c r="R70" s="83">
        <v>108568743</v>
      </c>
      <c r="S70" s="83">
        <v>0</v>
      </c>
      <c r="T70" s="83">
        <v>64615368.700000003</v>
      </c>
      <c r="U70" s="83">
        <v>285600</v>
      </c>
      <c r="V70" s="83">
        <v>285600</v>
      </c>
      <c r="W70" s="83">
        <v>285600</v>
      </c>
    </row>
    <row r="71" spans="1:23" ht="22.5" hidden="1" x14ac:dyDescent="0.25">
      <c r="A71" s="80" t="s">
        <v>41</v>
      </c>
      <c r="B71" s="81" t="s">
        <v>42</v>
      </c>
      <c r="C71" s="82" t="s">
        <v>382</v>
      </c>
      <c r="D71" s="80" t="s">
        <v>246</v>
      </c>
      <c r="E71" s="80" t="s">
        <v>43</v>
      </c>
      <c r="F71" s="80" t="s">
        <v>43</v>
      </c>
      <c r="G71" s="80" t="s">
        <v>43</v>
      </c>
      <c r="H71" s="80" t="s">
        <v>260</v>
      </c>
      <c r="I71" s="80"/>
      <c r="J71" s="80"/>
      <c r="K71" s="80"/>
      <c r="L71" s="80"/>
      <c r="M71" s="80" t="s">
        <v>37</v>
      </c>
      <c r="N71" s="80">
        <v>10</v>
      </c>
      <c r="O71" s="80" t="s">
        <v>38</v>
      </c>
      <c r="P71" s="81" t="s">
        <v>281</v>
      </c>
      <c r="Q71" s="83">
        <v>372000000</v>
      </c>
      <c r="R71" s="83">
        <v>372000000</v>
      </c>
      <c r="S71" s="83">
        <v>0</v>
      </c>
      <c r="T71" s="83">
        <v>132796218</v>
      </c>
      <c r="U71" s="83">
        <v>10944258</v>
      </c>
      <c r="V71" s="83">
        <v>10944258</v>
      </c>
      <c r="W71" s="83">
        <v>10944258</v>
      </c>
    </row>
    <row r="72" spans="1:23" hidden="1" x14ac:dyDescent="0.25">
      <c r="A72" s="80" t="s">
        <v>41</v>
      </c>
      <c r="B72" s="81" t="s">
        <v>42</v>
      </c>
      <c r="C72" s="82" t="s">
        <v>142</v>
      </c>
      <c r="D72" s="80" t="s">
        <v>246</v>
      </c>
      <c r="E72" s="80" t="s">
        <v>43</v>
      </c>
      <c r="F72" s="80" t="s">
        <v>43</v>
      </c>
      <c r="G72" s="80" t="s">
        <v>43</v>
      </c>
      <c r="H72" s="80" t="s">
        <v>260</v>
      </c>
      <c r="I72" s="80" t="s">
        <v>262</v>
      </c>
      <c r="J72" s="80"/>
      <c r="K72" s="80"/>
      <c r="L72" s="80"/>
      <c r="M72" s="80" t="s">
        <v>37</v>
      </c>
      <c r="N72" s="80">
        <v>10</v>
      </c>
      <c r="O72" s="80" t="s">
        <v>38</v>
      </c>
      <c r="P72" s="81" t="s">
        <v>143</v>
      </c>
      <c r="Q72" s="83">
        <v>240000000</v>
      </c>
      <c r="R72" s="83">
        <v>240000000</v>
      </c>
      <c r="S72" s="83">
        <v>0</v>
      </c>
      <c r="T72" s="83">
        <v>110000000</v>
      </c>
      <c r="U72" s="83">
        <v>0</v>
      </c>
      <c r="V72" s="83">
        <v>0</v>
      </c>
      <c r="W72" s="83">
        <v>0</v>
      </c>
    </row>
    <row r="73" spans="1:23" ht="33.75" hidden="1" x14ac:dyDescent="0.25">
      <c r="A73" s="80" t="s">
        <v>41</v>
      </c>
      <c r="B73" s="81" t="s">
        <v>42</v>
      </c>
      <c r="C73" s="82" t="s">
        <v>144</v>
      </c>
      <c r="D73" s="80" t="s">
        <v>246</v>
      </c>
      <c r="E73" s="80" t="s">
        <v>43</v>
      </c>
      <c r="F73" s="80" t="s">
        <v>43</v>
      </c>
      <c r="G73" s="80" t="s">
        <v>43</v>
      </c>
      <c r="H73" s="80" t="s">
        <v>260</v>
      </c>
      <c r="I73" s="80" t="s">
        <v>254</v>
      </c>
      <c r="J73" s="80"/>
      <c r="K73" s="80"/>
      <c r="L73" s="80"/>
      <c r="M73" s="80" t="s">
        <v>37</v>
      </c>
      <c r="N73" s="80">
        <v>10</v>
      </c>
      <c r="O73" s="80" t="s">
        <v>38</v>
      </c>
      <c r="P73" s="81" t="s">
        <v>145</v>
      </c>
      <c r="Q73" s="83">
        <v>70000000</v>
      </c>
      <c r="R73" s="83">
        <v>70000000</v>
      </c>
      <c r="S73" s="83">
        <v>0</v>
      </c>
      <c r="T73" s="83">
        <v>11489000</v>
      </c>
      <c r="U73" s="83">
        <v>0</v>
      </c>
      <c r="V73" s="83">
        <v>0</v>
      </c>
      <c r="W73" s="83">
        <v>0</v>
      </c>
    </row>
    <row r="74" spans="1:23" ht="56.25" hidden="1" x14ac:dyDescent="0.25">
      <c r="A74" s="80" t="s">
        <v>41</v>
      </c>
      <c r="B74" s="81" t="s">
        <v>42</v>
      </c>
      <c r="C74" s="82" t="s">
        <v>146</v>
      </c>
      <c r="D74" s="80" t="s">
        <v>246</v>
      </c>
      <c r="E74" s="80" t="s">
        <v>43</v>
      </c>
      <c r="F74" s="80" t="s">
        <v>43</v>
      </c>
      <c r="G74" s="80" t="s">
        <v>43</v>
      </c>
      <c r="H74" s="80" t="s">
        <v>260</v>
      </c>
      <c r="I74" s="80" t="s">
        <v>255</v>
      </c>
      <c r="J74" s="80"/>
      <c r="K74" s="80"/>
      <c r="L74" s="80"/>
      <c r="M74" s="80" t="s">
        <v>37</v>
      </c>
      <c r="N74" s="80">
        <v>10</v>
      </c>
      <c r="O74" s="80" t="s">
        <v>38</v>
      </c>
      <c r="P74" s="81" t="s">
        <v>147</v>
      </c>
      <c r="Q74" s="83">
        <v>62000000</v>
      </c>
      <c r="R74" s="83">
        <v>62000000</v>
      </c>
      <c r="S74" s="83">
        <v>0</v>
      </c>
      <c r="T74" s="83">
        <v>11307218</v>
      </c>
      <c r="U74" s="83">
        <v>10944258</v>
      </c>
      <c r="V74" s="83">
        <v>10944258</v>
      </c>
      <c r="W74" s="83">
        <v>10944258</v>
      </c>
    </row>
    <row r="75" spans="1:23" hidden="1" x14ac:dyDescent="0.25">
      <c r="A75" s="80" t="s">
        <v>41</v>
      </c>
      <c r="B75" s="81" t="s">
        <v>42</v>
      </c>
      <c r="C75" s="82" t="s">
        <v>383</v>
      </c>
      <c r="D75" s="80" t="s">
        <v>246</v>
      </c>
      <c r="E75" s="80" t="s">
        <v>137</v>
      </c>
      <c r="F75" s="80"/>
      <c r="G75" s="80"/>
      <c r="H75" s="80"/>
      <c r="I75" s="80"/>
      <c r="J75" s="80"/>
      <c r="K75" s="80"/>
      <c r="L75" s="80"/>
      <c r="M75" s="80" t="s">
        <v>37</v>
      </c>
      <c r="N75" s="80">
        <v>10</v>
      </c>
      <c r="O75" s="80" t="s">
        <v>38</v>
      </c>
      <c r="P75" s="81" t="s">
        <v>282</v>
      </c>
      <c r="Q75" s="83">
        <v>158900000</v>
      </c>
      <c r="R75" s="83">
        <v>153071699</v>
      </c>
      <c r="S75" s="83">
        <v>5828301</v>
      </c>
      <c r="T75" s="83">
        <v>44638294</v>
      </c>
      <c r="U75" s="83">
        <v>44638294</v>
      </c>
      <c r="V75" s="83">
        <v>44638294</v>
      </c>
      <c r="W75" s="83">
        <v>44638294</v>
      </c>
    </row>
    <row r="76" spans="1:23" ht="22.5" hidden="1" x14ac:dyDescent="0.25">
      <c r="A76" s="80" t="s">
        <v>41</v>
      </c>
      <c r="B76" s="81" t="s">
        <v>42</v>
      </c>
      <c r="C76" s="82" t="s">
        <v>384</v>
      </c>
      <c r="D76" s="80" t="s">
        <v>246</v>
      </c>
      <c r="E76" s="80" t="s">
        <v>137</v>
      </c>
      <c r="F76" s="80" t="s">
        <v>189</v>
      </c>
      <c r="G76" s="80"/>
      <c r="H76" s="80"/>
      <c r="I76" s="80"/>
      <c r="J76" s="80"/>
      <c r="K76" s="80"/>
      <c r="L76" s="80"/>
      <c r="M76" s="80" t="s">
        <v>37</v>
      </c>
      <c r="N76" s="80">
        <v>10</v>
      </c>
      <c r="O76" s="80" t="s">
        <v>38</v>
      </c>
      <c r="P76" s="81" t="s">
        <v>283</v>
      </c>
      <c r="Q76" s="83">
        <v>138900000</v>
      </c>
      <c r="R76" s="83">
        <v>138900000</v>
      </c>
      <c r="S76" s="83">
        <v>0</v>
      </c>
      <c r="T76" s="83">
        <v>44638294</v>
      </c>
      <c r="U76" s="83">
        <v>44638294</v>
      </c>
      <c r="V76" s="83">
        <v>44638294</v>
      </c>
      <c r="W76" s="83">
        <v>44638294</v>
      </c>
    </row>
    <row r="77" spans="1:23" ht="22.5" hidden="1" x14ac:dyDescent="0.25">
      <c r="A77" s="80" t="s">
        <v>41</v>
      </c>
      <c r="B77" s="81" t="s">
        <v>42</v>
      </c>
      <c r="C77" s="82" t="s">
        <v>385</v>
      </c>
      <c r="D77" s="80" t="s">
        <v>246</v>
      </c>
      <c r="E77" s="80" t="s">
        <v>137</v>
      </c>
      <c r="F77" s="80" t="s">
        <v>189</v>
      </c>
      <c r="G77" s="80" t="s">
        <v>43</v>
      </c>
      <c r="H77" s="80"/>
      <c r="I77" s="80"/>
      <c r="J77" s="80"/>
      <c r="K77" s="80"/>
      <c r="L77" s="80"/>
      <c r="M77" s="80" t="s">
        <v>37</v>
      </c>
      <c r="N77" s="80">
        <v>10</v>
      </c>
      <c r="O77" s="80" t="s">
        <v>38</v>
      </c>
      <c r="P77" s="81" t="s">
        <v>284</v>
      </c>
      <c r="Q77" s="83">
        <v>138900000</v>
      </c>
      <c r="R77" s="83">
        <v>138900000</v>
      </c>
      <c r="S77" s="83">
        <v>0</v>
      </c>
      <c r="T77" s="83">
        <v>44638294</v>
      </c>
      <c r="U77" s="83">
        <v>44638294</v>
      </c>
      <c r="V77" s="83">
        <v>44638294</v>
      </c>
      <c r="W77" s="83">
        <v>44638294</v>
      </c>
    </row>
    <row r="78" spans="1:23" ht="33.75" hidden="1" x14ac:dyDescent="0.25">
      <c r="A78" s="80" t="s">
        <v>41</v>
      </c>
      <c r="B78" s="81" t="s">
        <v>42</v>
      </c>
      <c r="C78" s="82" t="s">
        <v>155</v>
      </c>
      <c r="D78" s="80" t="s">
        <v>246</v>
      </c>
      <c r="E78" s="80" t="s">
        <v>137</v>
      </c>
      <c r="F78" s="80" t="s">
        <v>189</v>
      </c>
      <c r="G78" s="80" t="s">
        <v>43</v>
      </c>
      <c r="H78" s="80" t="s">
        <v>285</v>
      </c>
      <c r="I78" s="80"/>
      <c r="J78" s="80"/>
      <c r="K78" s="80"/>
      <c r="L78" s="80"/>
      <c r="M78" s="80" t="s">
        <v>37</v>
      </c>
      <c r="N78" s="80">
        <v>10</v>
      </c>
      <c r="O78" s="80" t="s">
        <v>38</v>
      </c>
      <c r="P78" s="81" t="s">
        <v>156</v>
      </c>
      <c r="Q78" s="83">
        <v>138900000</v>
      </c>
      <c r="R78" s="83">
        <v>138900000</v>
      </c>
      <c r="S78" s="83">
        <v>0</v>
      </c>
      <c r="T78" s="83">
        <v>44638294</v>
      </c>
      <c r="U78" s="83">
        <v>44638294</v>
      </c>
      <c r="V78" s="83">
        <v>44638294</v>
      </c>
      <c r="W78" s="83">
        <v>44638294</v>
      </c>
    </row>
    <row r="79" spans="1:23" ht="22.5" hidden="1" x14ac:dyDescent="0.25">
      <c r="A79" s="80" t="s">
        <v>41</v>
      </c>
      <c r="B79" s="81" t="s">
        <v>42</v>
      </c>
      <c r="C79" s="82" t="s">
        <v>157</v>
      </c>
      <c r="D79" s="80" t="s">
        <v>246</v>
      </c>
      <c r="E79" s="80" t="s">
        <v>137</v>
      </c>
      <c r="F79" s="80" t="s">
        <v>189</v>
      </c>
      <c r="G79" s="80" t="s">
        <v>43</v>
      </c>
      <c r="H79" s="80" t="s">
        <v>285</v>
      </c>
      <c r="I79" s="80" t="s">
        <v>252</v>
      </c>
      <c r="J79" s="80"/>
      <c r="K79" s="80"/>
      <c r="L79" s="80"/>
      <c r="M79" s="80" t="s">
        <v>37</v>
      </c>
      <c r="N79" s="80">
        <v>10</v>
      </c>
      <c r="O79" s="80" t="s">
        <v>38</v>
      </c>
      <c r="P79" s="81" t="s">
        <v>158</v>
      </c>
      <c r="Q79" s="83">
        <v>68976000</v>
      </c>
      <c r="R79" s="83">
        <v>68976000</v>
      </c>
      <c r="S79" s="83">
        <v>0</v>
      </c>
      <c r="T79" s="83">
        <v>24874196</v>
      </c>
      <c r="U79" s="83">
        <v>24874196</v>
      </c>
      <c r="V79" s="83">
        <v>24874196</v>
      </c>
      <c r="W79" s="83">
        <v>24874196</v>
      </c>
    </row>
    <row r="80" spans="1:23" ht="22.5" hidden="1" x14ac:dyDescent="0.25">
      <c r="A80" s="80" t="s">
        <v>41</v>
      </c>
      <c r="B80" s="81" t="s">
        <v>42</v>
      </c>
      <c r="C80" s="82" t="s">
        <v>159</v>
      </c>
      <c r="D80" s="80" t="s">
        <v>246</v>
      </c>
      <c r="E80" s="80" t="s">
        <v>137</v>
      </c>
      <c r="F80" s="80" t="s">
        <v>189</v>
      </c>
      <c r="G80" s="80" t="s">
        <v>43</v>
      </c>
      <c r="H80" s="80" t="s">
        <v>285</v>
      </c>
      <c r="I80" s="80" t="s">
        <v>262</v>
      </c>
      <c r="J80" s="80"/>
      <c r="K80" s="80"/>
      <c r="L80" s="80"/>
      <c r="M80" s="80" t="s">
        <v>37</v>
      </c>
      <c r="N80" s="80">
        <v>10</v>
      </c>
      <c r="O80" s="80" t="s">
        <v>38</v>
      </c>
      <c r="P80" s="81" t="s">
        <v>160</v>
      </c>
      <c r="Q80" s="83">
        <v>69924000</v>
      </c>
      <c r="R80" s="83">
        <v>69924000</v>
      </c>
      <c r="S80" s="83">
        <v>0</v>
      </c>
      <c r="T80" s="83">
        <v>19764098</v>
      </c>
      <c r="U80" s="83">
        <v>19764098</v>
      </c>
      <c r="V80" s="83">
        <v>19764098</v>
      </c>
      <c r="W80" s="83">
        <v>19764098</v>
      </c>
    </row>
    <row r="81" spans="1:23" hidden="1" x14ac:dyDescent="0.25">
      <c r="A81" s="80" t="s">
        <v>41</v>
      </c>
      <c r="B81" s="81" t="s">
        <v>42</v>
      </c>
      <c r="C81" s="82" t="s">
        <v>163</v>
      </c>
      <c r="D81" s="80" t="s">
        <v>246</v>
      </c>
      <c r="E81" s="80" t="s">
        <v>137</v>
      </c>
      <c r="F81" s="80" t="s">
        <v>36</v>
      </c>
      <c r="G81" s="80"/>
      <c r="H81" s="80"/>
      <c r="I81" s="80"/>
      <c r="J81" s="80"/>
      <c r="K81" s="80"/>
      <c r="L81" s="80"/>
      <c r="M81" s="80" t="s">
        <v>37</v>
      </c>
      <c r="N81" s="80">
        <v>10</v>
      </c>
      <c r="O81" s="80" t="s">
        <v>38</v>
      </c>
      <c r="P81" s="81" t="s">
        <v>164</v>
      </c>
      <c r="Q81" s="83">
        <v>20000000</v>
      </c>
      <c r="R81" s="83">
        <v>14171699</v>
      </c>
      <c r="S81" s="83">
        <v>5828301</v>
      </c>
      <c r="T81" s="83">
        <v>0</v>
      </c>
      <c r="U81" s="83">
        <v>0</v>
      </c>
      <c r="V81" s="83">
        <v>0</v>
      </c>
      <c r="W81" s="83">
        <v>0</v>
      </c>
    </row>
    <row r="82" spans="1:23" hidden="1" x14ac:dyDescent="0.25">
      <c r="A82" s="80" t="s">
        <v>41</v>
      </c>
      <c r="B82" s="81" t="s">
        <v>42</v>
      </c>
      <c r="C82" s="82" t="s">
        <v>386</v>
      </c>
      <c r="D82" s="80" t="s">
        <v>246</v>
      </c>
      <c r="E82" s="80" t="s">
        <v>137</v>
      </c>
      <c r="F82" s="80" t="s">
        <v>36</v>
      </c>
      <c r="G82" s="80" t="s">
        <v>207</v>
      </c>
      <c r="H82" s="80"/>
      <c r="I82" s="80"/>
      <c r="J82" s="80"/>
      <c r="K82" s="80"/>
      <c r="L82" s="80"/>
      <c r="M82" s="80" t="s">
        <v>37</v>
      </c>
      <c r="N82" s="80">
        <v>10</v>
      </c>
      <c r="O82" s="80" t="s">
        <v>38</v>
      </c>
      <c r="P82" s="81" t="s">
        <v>286</v>
      </c>
      <c r="Q82" s="83">
        <v>20000000</v>
      </c>
      <c r="R82" s="83">
        <v>14171699</v>
      </c>
      <c r="S82" s="83">
        <v>5828301</v>
      </c>
      <c r="T82" s="83">
        <v>0</v>
      </c>
      <c r="U82" s="83">
        <v>0</v>
      </c>
      <c r="V82" s="83">
        <v>0</v>
      </c>
      <c r="W82" s="83">
        <v>0</v>
      </c>
    </row>
    <row r="83" spans="1:23" hidden="1" x14ac:dyDescent="0.25">
      <c r="A83" s="80" t="s">
        <v>41</v>
      </c>
      <c r="B83" s="81" t="s">
        <v>42</v>
      </c>
      <c r="C83" s="82" t="s">
        <v>161</v>
      </c>
      <c r="D83" s="80" t="s">
        <v>246</v>
      </c>
      <c r="E83" s="80" t="s">
        <v>137</v>
      </c>
      <c r="F83" s="80" t="s">
        <v>36</v>
      </c>
      <c r="G83" s="80" t="s">
        <v>207</v>
      </c>
      <c r="H83" s="80" t="s">
        <v>252</v>
      </c>
      <c r="I83" s="80"/>
      <c r="J83" s="80"/>
      <c r="K83" s="80"/>
      <c r="L83" s="80"/>
      <c r="M83" s="80" t="s">
        <v>37</v>
      </c>
      <c r="N83" s="80">
        <v>10</v>
      </c>
      <c r="O83" s="80" t="s">
        <v>38</v>
      </c>
      <c r="P83" s="81" t="s">
        <v>162</v>
      </c>
      <c r="Q83" s="83">
        <v>20000000</v>
      </c>
      <c r="R83" s="83">
        <v>14171699</v>
      </c>
      <c r="S83" s="83">
        <v>5828301</v>
      </c>
      <c r="T83" s="83">
        <v>0</v>
      </c>
      <c r="U83" s="83">
        <v>0</v>
      </c>
      <c r="V83" s="83">
        <v>0</v>
      </c>
      <c r="W83" s="83">
        <v>0</v>
      </c>
    </row>
    <row r="84" spans="1:23" ht="33.75" hidden="1" x14ac:dyDescent="0.25">
      <c r="A84" s="80" t="s">
        <v>41</v>
      </c>
      <c r="B84" s="81" t="s">
        <v>42</v>
      </c>
      <c r="C84" s="82" t="s">
        <v>387</v>
      </c>
      <c r="D84" s="80" t="s">
        <v>246</v>
      </c>
      <c r="E84" s="80" t="s">
        <v>190</v>
      </c>
      <c r="F84" s="80"/>
      <c r="G84" s="80"/>
      <c r="H84" s="80"/>
      <c r="I84" s="80"/>
      <c r="J84" s="80"/>
      <c r="K84" s="80"/>
      <c r="L84" s="80"/>
      <c r="M84" s="80" t="s">
        <v>37</v>
      </c>
      <c r="N84" s="80">
        <v>10</v>
      </c>
      <c r="O84" s="80" t="s">
        <v>38</v>
      </c>
      <c r="P84" s="81" t="s">
        <v>287</v>
      </c>
      <c r="Q84" s="83">
        <v>278600000</v>
      </c>
      <c r="R84" s="83">
        <v>278600000</v>
      </c>
      <c r="S84" s="83">
        <v>0</v>
      </c>
      <c r="T84" s="83">
        <v>10945800</v>
      </c>
      <c r="U84" s="83">
        <v>10945800</v>
      </c>
      <c r="V84" s="83">
        <v>10945800</v>
      </c>
      <c r="W84" s="83">
        <v>10945800</v>
      </c>
    </row>
    <row r="85" spans="1:23" hidden="1" x14ac:dyDescent="0.25">
      <c r="A85" s="80" t="s">
        <v>41</v>
      </c>
      <c r="B85" s="81" t="s">
        <v>42</v>
      </c>
      <c r="C85" s="82" t="s">
        <v>169</v>
      </c>
      <c r="D85" s="80" t="s">
        <v>246</v>
      </c>
      <c r="E85" s="80" t="s">
        <v>190</v>
      </c>
      <c r="F85" s="80" t="s">
        <v>207</v>
      </c>
      <c r="G85" s="80"/>
      <c r="H85" s="80"/>
      <c r="I85" s="80"/>
      <c r="J85" s="80"/>
      <c r="K85" s="80"/>
      <c r="L85" s="80"/>
      <c r="M85" s="80" t="s">
        <v>37</v>
      </c>
      <c r="N85" s="80">
        <v>10</v>
      </c>
      <c r="O85" s="80" t="s">
        <v>38</v>
      </c>
      <c r="P85" s="81" t="s">
        <v>170</v>
      </c>
      <c r="Q85" s="83">
        <v>277600000</v>
      </c>
      <c r="R85" s="83">
        <v>277600000</v>
      </c>
      <c r="S85" s="83">
        <v>0</v>
      </c>
      <c r="T85" s="83">
        <v>10945800</v>
      </c>
      <c r="U85" s="83">
        <v>10945800</v>
      </c>
      <c r="V85" s="83">
        <v>10945800</v>
      </c>
      <c r="W85" s="83">
        <v>10945800</v>
      </c>
    </row>
    <row r="86" spans="1:23" hidden="1" x14ac:dyDescent="0.25">
      <c r="A86" s="80" t="s">
        <v>41</v>
      </c>
      <c r="B86" s="81" t="s">
        <v>42</v>
      </c>
      <c r="C86" s="82" t="s">
        <v>388</v>
      </c>
      <c r="D86" s="80" t="s">
        <v>246</v>
      </c>
      <c r="E86" s="80" t="s">
        <v>190</v>
      </c>
      <c r="F86" s="80" t="s">
        <v>207</v>
      </c>
      <c r="G86" s="80" t="s">
        <v>43</v>
      </c>
      <c r="H86" s="80"/>
      <c r="I86" s="80"/>
      <c r="J86" s="80"/>
      <c r="K86" s="80"/>
      <c r="L86" s="80"/>
      <c r="M86" s="80" t="s">
        <v>37</v>
      </c>
      <c r="N86" s="80">
        <v>10</v>
      </c>
      <c r="O86" s="80" t="s">
        <v>38</v>
      </c>
      <c r="P86" s="81" t="s">
        <v>288</v>
      </c>
      <c r="Q86" s="83">
        <v>277600000</v>
      </c>
      <c r="R86" s="83">
        <v>277600000</v>
      </c>
      <c r="S86" s="83">
        <v>0</v>
      </c>
      <c r="T86" s="83">
        <v>10945800</v>
      </c>
      <c r="U86" s="83">
        <v>10945800</v>
      </c>
      <c r="V86" s="83">
        <v>10945800</v>
      </c>
      <c r="W86" s="83">
        <v>10945800</v>
      </c>
    </row>
    <row r="87" spans="1:23" ht="22.5" hidden="1" x14ac:dyDescent="0.25">
      <c r="A87" s="80" t="s">
        <v>41</v>
      </c>
      <c r="B87" s="81" t="s">
        <v>42</v>
      </c>
      <c r="C87" s="82" t="s">
        <v>165</v>
      </c>
      <c r="D87" s="80" t="s">
        <v>246</v>
      </c>
      <c r="E87" s="80" t="s">
        <v>190</v>
      </c>
      <c r="F87" s="80" t="s">
        <v>207</v>
      </c>
      <c r="G87" s="80" t="s">
        <v>43</v>
      </c>
      <c r="H87" s="80" t="s">
        <v>252</v>
      </c>
      <c r="I87" s="80"/>
      <c r="J87" s="80"/>
      <c r="K87" s="80"/>
      <c r="L87" s="80"/>
      <c r="M87" s="80" t="s">
        <v>37</v>
      </c>
      <c r="N87" s="80">
        <v>10</v>
      </c>
      <c r="O87" s="80" t="s">
        <v>38</v>
      </c>
      <c r="P87" s="81" t="s">
        <v>166</v>
      </c>
      <c r="Q87" s="83">
        <v>276300000</v>
      </c>
      <c r="R87" s="83">
        <v>276300000</v>
      </c>
      <c r="S87" s="83">
        <v>0</v>
      </c>
      <c r="T87" s="83">
        <v>10945800</v>
      </c>
      <c r="U87" s="83">
        <v>10945800</v>
      </c>
      <c r="V87" s="83">
        <v>10945800</v>
      </c>
      <c r="W87" s="83">
        <v>10945800</v>
      </c>
    </row>
    <row r="88" spans="1:23" ht="22.5" hidden="1" x14ac:dyDescent="0.25">
      <c r="A88" s="80" t="s">
        <v>41</v>
      </c>
      <c r="B88" s="81" t="s">
        <v>42</v>
      </c>
      <c r="C88" s="82" t="s">
        <v>167</v>
      </c>
      <c r="D88" s="80" t="s">
        <v>246</v>
      </c>
      <c r="E88" s="80" t="s">
        <v>190</v>
      </c>
      <c r="F88" s="80" t="s">
        <v>207</v>
      </c>
      <c r="G88" s="80" t="s">
        <v>43</v>
      </c>
      <c r="H88" s="80" t="s">
        <v>257</v>
      </c>
      <c r="I88" s="80"/>
      <c r="J88" s="80"/>
      <c r="K88" s="80"/>
      <c r="L88" s="80"/>
      <c r="M88" s="80" t="s">
        <v>37</v>
      </c>
      <c r="N88" s="80">
        <v>10</v>
      </c>
      <c r="O88" s="80" t="s">
        <v>38</v>
      </c>
      <c r="P88" s="81" t="s">
        <v>168</v>
      </c>
      <c r="Q88" s="83">
        <v>1300000</v>
      </c>
      <c r="R88" s="83">
        <v>1300000</v>
      </c>
      <c r="S88" s="83">
        <v>0</v>
      </c>
      <c r="T88" s="83">
        <v>0</v>
      </c>
      <c r="U88" s="83">
        <v>0</v>
      </c>
      <c r="V88" s="83">
        <v>0</v>
      </c>
      <c r="W88" s="83">
        <v>0</v>
      </c>
    </row>
    <row r="89" spans="1:23" ht="22.5" hidden="1" x14ac:dyDescent="0.25">
      <c r="A89" s="80" t="s">
        <v>41</v>
      </c>
      <c r="B89" s="81" t="s">
        <v>42</v>
      </c>
      <c r="C89" s="82" t="s">
        <v>435</v>
      </c>
      <c r="D89" s="80" t="s">
        <v>246</v>
      </c>
      <c r="E89" s="80" t="s">
        <v>190</v>
      </c>
      <c r="F89" s="80" t="s">
        <v>137</v>
      </c>
      <c r="G89" s="80"/>
      <c r="H89" s="80"/>
      <c r="I89" s="80"/>
      <c r="J89" s="80"/>
      <c r="K89" s="80"/>
      <c r="L89" s="80"/>
      <c r="M89" s="80" t="s">
        <v>37</v>
      </c>
      <c r="N89" s="80">
        <v>10</v>
      </c>
      <c r="O89" s="80" t="s">
        <v>38</v>
      </c>
      <c r="P89" s="81" t="s">
        <v>436</v>
      </c>
      <c r="Q89" s="83">
        <v>1000000</v>
      </c>
      <c r="R89" s="83">
        <v>1000000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</row>
    <row r="90" spans="1:23" x14ac:dyDescent="0.25">
      <c r="A90" s="80" t="s">
        <v>41</v>
      </c>
      <c r="B90" s="81" t="s">
        <v>42</v>
      </c>
      <c r="C90" s="82" t="s">
        <v>246</v>
      </c>
      <c r="D90" s="80" t="s">
        <v>246</v>
      </c>
      <c r="E90" s="80"/>
      <c r="F90" s="80"/>
      <c r="G90" s="80"/>
      <c r="H90" s="80"/>
      <c r="I90" s="80"/>
      <c r="J90" s="80"/>
      <c r="K90" s="80"/>
      <c r="L90" s="80"/>
      <c r="M90" s="80" t="s">
        <v>37</v>
      </c>
      <c r="N90" s="80">
        <v>11</v>
      </c>
      <c r="O90" s="80" t="s">
        <v>174</v>
      </c>
      <c r="P90" s="81" t="s">
        <v>247</v>
      </c>
      <c r="Q90" s="83">
        <v>260000000</v>
      </c>
      <c r="R90" s="83">
        <v>260000000</v>
      </c>
      <c r="S90" s="83">
        <v>0</v>
      </c>
      <c r="T90" s="83">
        <v>0</v>
      </c>
      <c r="U90" s="83">
        <v>0</v>
      </c>
      <c r="V90" s="83">
        <v>0</v>
      </c>
      <c r="W90" s="83">
        <v>0</v>
      </c>
    </row>
    <row r="91" spans="1:23" ht="33.75" hidden="1" x14ac:dyDescent="0.25">
      <c r="A91" s="80" t="s">
        <v>41</v>
      </c>
      <c r="B91" s="81" t="s">
        <v>42</v>
      </c>
      <c r="C91" s="82" t="s">
        <v>387</v>
      </c>
      <c r="D91" s="80" t="s">
        <v>246</v>
      </c>
      <c r="E91" s="80" t="s">
        <v>190</v>
      </c>
      <c r="F91" s="80"/>
      <c r="G91" s="80"/>
      <c r="H91" s="80"/>
      <c r="I91" s="80"/>
      <c r="J91" s="80"/>
      <c r="K91" s="80"/>
      <c r="L91" s="80"/>
      <c r="M91" s="80" t="s">
        <v>37</v>
      </c>
      <c r="N91" s="80">
        <v>11</v>
      </c>
      <c r="O91" s="80" t="s">
        <v>174</v>
      </c>
      <c r="P91" s="81" t="s">
        <v>287</v>
      </c>
      <c r="Q91" s="83">
        <v>260000000</v>
      </c>
      <c r="R91" s="83">
        <v>260000000</v>
      </c>
      <c r="S91" s="83">
        <v>0</v>
      </c>
      <c r="T91" s="83">
        <v>0</v>
      </c>
      <c r="U91" s="83">
        <v>0</v>
      </c>
      <c r="V91" s="83">
        <v>0</v>
      </c>
      <c r="W91" s="83">
        <v>0</v>
      </c>
    </row>
    <row r="92" spans="1:23" hidden="1" x14ac:dyDescent="0.25">
      <c r="A92" s="80" t="s">
        <v>41</v>
      </c>
      <c r="B92" s="81" t="s">
        <v>42</v>
      </c>
      <c r="C92" s="82" t="s">
        <v>389</v>
      </c>
      <c r="D92" s="80" t="s">
        <v>246</v>
      </c>
      <c r="E92" s="80" t="s">
        <v>190</v>
      </c>
      <c r="F92" s="80" t="s">
        <v>189</v>
      </c>
      <c r="G92" s="80"/>
      <c r="H92" s="80"/>
      <c r="I92" s="80"/>
      <c r="J92" s="80"/>
      <c r="K92" s="80"/>
      <c r="L92" s="80"/>
      <c r="M92" s="80" t="s">
        <v>37</v>
      </c>
      <c r="N92" s="80">
        <v>11</v>
      </c>
      <c r="O92" s="80" t="s">
        <v>174</v>
      </c>
      <c r="P92" s="81" t="s">
        <v>289</v>
      </c>
      <c r="Q92" s="83">
        <v>260000000</v>
      </c>
      <c r="R92" s="83">
        <v>260000000</v>
      </c>
      <c r="S92" s="83">
        <v>0</v>
      </c>
      <c r="T92" s="83">
        <v>0</v>
      </c>
      <c r="U92" s="83">
        <v>0</v>
      </c>
      <c r="V92" s="83">
        <v>0</v>
      </c>
      <c r="W92" s="83">
        <v>0</v>
      </c>
    </row>
    <row r="93" spans="1:23" ht="22.5" hidden="1" x14ac:dyDescent="0.25">
      <c r="A93" s="80" t="s">
        <v>41</v>
      </c>
      <c r="B93" s="81" t="s">
        <v>42</v>
      </c>
      <c r="C93" s="82" t="s">
        <v>171</v>
      </c>
      <c r="D93" s="80" t="s">
        <v>246</v>
      </c>
      <c r="E93" s="80" t="s">
        <v>190</v>
      </c>
      <c r="F93" s="80" t="s">
        <v>189</v>
      </c>
      <c r="G93" s="80" t="s">
        <v>207</v>
      </c>
      <c r="H93" s="80"/>
      <c r="I93" s="80"/>
      <c r="J93" s="80"/>
      <c r="K93" s="80"/>
      <c r="L93" s="80"/>
      <c r="M93" s="80" t="s">
        <v>37</v>
      </c>
      <c r="N93" s="80">
        <v>11</v>
      </c>
      <c r="O93" s="80" t="s">
        <v>174</v>
      </c>
      <c r="P93" s="81" t="s">
        <v>172</v>
      </c>
      <c r="Q93" s="83">
        <v>260000000</v>
      </c>
      <c r="R93" s="83">
        <v>260000000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</row>
    <row r="94" spans="1:23" x14ac:dyDescent="0.25">
      <c r="A94" s="80" t="s">
        <v>41</v>
      </c>
      <c r="B94" s="81" t="s">
        <v>42</v>
      </c>
      <c r="C94" s="82" t="s">
        <v>246</v>
      </c>
      <c r="D94" s="80" t="s">
        <v>246</v>
      </c>
      <c r="E94" s="80"/>
      <c r="F94" s="80"/>
      <c r="G94" s="80"/>
      <c r="H94" s="80"/>
      <c r="I94" s="80"/>
      <c r="J94" s="80"/>
      <c r="K94" s="80"/>
      <c r="L94" s="80"/>
      <c r="M94" s="80" t="s">
        <v>149</v>
      </c>
      <c r="N94" s="80">
        <v>21</v>
      </c>
      <c r="O94" s="80" t="s">
        <v>38</v>
      </c>
      <c r="P94" s="81" t="s">
        <v>247</v>
      </c>
      <c r="Q94" s="83">
        <v>189450000</v>
      </c>
      <c r="R94" s="83">
        <v>189450000</v>
      </c>
      <c r="S94" s="83">
        <v>0</v>
      </c>
      <c r="T94" s="83">
        <v>0</v>
      </c>
      <c r="U94" s="83">
        <v>0</v>
      </c>
      <c r="V94" s="83">
        <v>0</v>
      </c>
      <c r="W94" s="83">
        <v>0</v>
      </c>
    </row>
    <row r="95" spans="1:23" ht="22.5" hidden="1" x14ac:dyDescent="0.25">
      <c r="A95" s="80" t="s">
        <v>41</v>
      </c>
      <c r="B95" s="81" t="s">
        <v>42</v>
      </c>
      <c r="C95" s="82" t="s">
        <v>151</v>
      </c>
      <c r="D95" s="80" t="s">
        <v>246</v>
      </c>
      <c r="E95" s="80" t="s">
        <v>43</v>
      </c>
      <c r="F95" s="80"/>
      <c r="G95" s="80"/>
      <c r="H95" s="80"/>
      <c r="I95" s="80"/>
      <c r="J95" s="80"/>
      <c r="K95" s="80"/>
      <c r="L95" s="80"/>
      <c r="M95" s="80" t="s">
        <v>149</v>
      </c>
      <c r="N95" s="80">
        <v>21</v>
      </c>
      <c r="O95" s="80" t="s">
        <v>38</v>
      </c>
      <c r="P95" s="81" t="s">
        <v>152</v>
      </c>
      <c r="Q95" s="83">
        <v>189450000</v>
      </c>
      <c r="R95" s="83">
        <v>189450000</v>
      </c>
      <c r="S95" s="83">
        <v>0</v>
      </c>
      <c r="T95" s="83">
        <v>0</v>
      </c>
      <c r="U95" s="83">
        <v>0</v>
      </c>
      <c r="V95" s="83">
        <v>0</v>
      </c>
      <c r="W95" s="83">
        <v>0</v>
      </c>
    </row>
    <row r="96" spans="1:23" ht="22.5" hidden="1" x14ac:dyDescent="0.25">
      <c r="A96" s="80" t="s">
        <v>41</v>
      </c>
      <c r="B96" s="81" t="s">
        <v>42</v>
      </c>
      <c r="C96" s="82" t="s">
        <v>373</v>
      </c>
      <c r="D96" s="80" t="s">
        <v>246</v>
      </c>
      <c r="E96" s="80" t="s">
        <v>43</v>
      </c>
      <c r="F96" s="80" t="s">
        <v>43</v>
      </c>
      <c r="G96" s="80"/>
      <c r="H96" s="80"/>
      <c r="I96" s="80"/>
      <c r="J96" s="80"/>
      <c r="K96" s="80"/>
      <c r="L96" s="80"/>
      <c r="M96" s="80" t="s">
        <v>149</v>
      </c>
      <c r="N96" s="80">
        <v>21</v>
      </c>
      <c r="O96" s="80" t="s">
        <v>38</v>
      </c>
      <c r="P96" s="81" t="s">
        <v>271</v>
      </c>
      <c r="Q96" s="83">
        <v>189450000</v>
      </c>
      <c r="R96" s="83">
        <v>189450000</v>
      </c>
      <c r="S96" s="83">
        <v>0</v>
      </c>
      <c r="T96" s="83">
        <v>0</v>
      </c>
      <c r="U96" s="83">
        <v>0</v>
      </c>
      <c r="V96" s="83">
        <v>0</v>
      </c>
      <c r="W96" s="83">
        <v>0</v>
      </c>
    </row>
    <row r="97" spans="1:23" hidden="1" x14ac:dyDescent="0.25">
      <c r="A97" s="80" t="s">
        <v>41</v>
      </c>
      <c r="B97" s="81" t="s">
        <v>42</v>
      </c>
      <c r="C97" s="82" t="s">
        <v>374</v>
      </c>
      <c r="D97" s="80" t="s">
        <v>246</v>
      </c>
      <c r="E97" s="80" t="s">
        <v>43</v>
      </c>
      <c r="F97" s="80" t="s">
        <v>43</v>
      </c>
      <c r="G97" s="80" t="s">
        <v>207</v>
      </c>
      <c r="H97" s="80"/>
      <c r="I97" s="80"/>
      <c r="J97" s="80"/>
      <c r="K97" s="80"/>
      <c r="L97" s="80"/>
      <c r="M97" s="80" t="s">
        <v>149</v>
      </c>
      <c r="N97" s="80">
        <v>21</v>
      </c>
      <c r="O97" s="80" t="s">
        <v>38</v>
      </c>
      <c r="P97" s="81" t="s">
        <v>272</v>
      </c>
      <c r="Q97" s="83">
        <v>93000000</v>
      </c>
      <c r="R97" s="83">
        <v>93000000</v>
      </c>
      <c r="S97" s="83">
        <v>0</v>
      </c>
      <c r="T97" s="83">
        <v>0</v>
      </c>
      <c r="U97" s="83">
        <v>0</v>
      </c>
      <c r="V97" s="83">
        <v>0</v>
      </c>
      <c r="W97" s="83">
        <v>0</v>
      </c>
    </row>
    <row r="98" spans="1:23" ht="45" hidden="1" x14ac:dyDescent="0.25">
      <c r="A98" s="80" t="s">
        <v>41</v>
      </c>
      <c r="B98" s="81" t="s">
        <v>42</v>
      </c>
      <c r="C98" s="82" t="s">
        <v>376</v>
      </c>
      <c r="D98" s="80" t="s">
        <v>246</v>
      </c>
      <c r="E98" s="80" t="s">
        <v>43</v>
      </c>
      <c r="F98" s="80" t="s">
        <v>43</v>
      </c>
      <c r="G98" s="80" t="s">
        <v>207</v>
      </c>
      <c r="H98" s="80" t="s">
        <v>254</v>
      </c>
      <c r="I98" s="80"/>
      <c r="J98" s="80"/>
      <c r="K98" s="80"/>
      <c r="L98" s="80"/>
      <c r="M98" s="80" t="s">
        <v>149</v>
      </c>
      <c r="N98" s="80">
        <v>21</v>
      </c>
      <c r="O98" s="80" t="s">
        <v>38</v>
      </c>
      <c r="P98" s="81" t="s">
        <v>274</v>
      </c>
      <c r="Q98" s="83">
        <v>45000000</v>
      </c>
      <c r="R98" s="83">
        <v>45000000</v>
      </c>
      <c r="S98" s="83">
        <v>0</v>
      </c>
      <c r="T98" s="83">
        <v>0</v>
      </c>
      <c r="U98" s="83">
        <v>0</v>
      </c>
      <c r="V98" s="83">
        <v>0</v>
      </c>
      <c r="W98" s="83">
        <v>0</v>
      </c>
    </row>
    <row r="99" spans="1:23" ht="33.75" hidden="1" x14ac:dyDescent="0.25">
      <c r="A99" s="80" t="s">
        <v>41</v>
      </c>
      <c r="B99" s="81" t="s">
        <v>42</v>
      </c>
      <c r="C99" s="82" t="s">
        <v>102</v>
      </c>
      <c r="D99" s="80" t="s">
        <v>246</v>
      </c>
      <c r="E99" s="80" t="s">
        <v>43</v>
      </c>
      <c r="F99" s="80" t="s">
        <v>43</v>
      </c>
      <c r="G99" s="80" t="s">
        <v>207</v>
      </c>
      <c r="H99" s="80" t="s">
        <v>254</v>
      </c>
      <c r="I99" s="80" t="s">
        <v>262</v>
      </c>
      <c r="J99" s="80"/>
      <c r="K99" s="80"/>
      <c r="L99" s="80"/>
      <c r="M99" s="80" t="s">
        <v>149</v>
      </c>
      <c r="N99" s="80">
        <v>21</v>
      </c>
      <c r="O99" s="80" t="s">
        <v>38</v>
      </c>
      <c r="P99" s="81" t="s">
        <v>103</v>
      </c>
      <c r="Q99" s="83">
        <v>8000000</v>
      </c>
      <c r="R99" s="83">
        <v>8000000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</row>
    <row r="100" spans="1:23" ht="22.5" hidden="1" x14ac:dyDescent="0.25">
      <c r="A100" s="80" t="s">
        <v>41</v>
      </c>
      <c r="B100" s="81" t="s">
        <v>42</v>
      </c>
      <c r="C100" s="82" t="s">
        <v>108</v>
      </c>
      <c r="D100" s="80" t="s">
        <v>246</v>
      </c>
      <c r="E100" s="80" t="s">
        <v>43</v>
      </c>
      <c r="F100" s="80" t="s">
        <v>43</v>
      </c>
      <c r="G100" s="80" t="s">
        <v>207</v>
      </c>
      <c r="H100" s="80" t="s">
        <v>254</v>
      </c>
      <c r="I100" s="80" t="s">
        <v>257</v>
      </c>
      <c r="J100" s="80"/>
      <c r="K100" s="80"/>
      <c r="L100" s="80"/>
      <c r="M100" s="80" t="s">
        <v>149</v>
      </c>
      <c r="N100" s="80">
        <v>21</v>
      </c>
      <c r="O100" s="80" t="s">
        <v>38</v>
      </c>
      <c r="P100" s="81" t="s">
        <v>109</v>
      </c>
      <c r="Q100" s="83">
        <v>12000000</v>
      </c>
      <c r="R100" s="83">
        <v>12000000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</row>
    <row r="101" spans="1:23" ht="22.5" hidden="1" x14ac:dyDescent="0.25">
      <c r="A101" s="80" t="s">
        <v>41</v>
      </c>
      <c r="B101" s="81" t="s">
        <v>42</v>
      </c>
      <c r="C101" s="82" t="s">
        <v>110</v>
      </c>
      <c r="D101" s="80" t="s">
        <v>246</v>
      </c>
      <c r="E101" s="80" t="s">
        <v>43</v>
      </c>
      <c r="F101" s="80" t="s">
        <v>43</v>
      </c>
      <c r="G101" s="80" t="s">
        <v>207</v>
      </c>
      <c r="H101" s="80" t="s">
        <v>254</v>
      </c>
      <c r="I101" s="80" t="s">
        <v>259</v>
      </c>
      <c r="J101" s="80"/>
      <c r="K101" s="80"/>
      <c r="L101" s="80"/>
      <c r="M101" s="80" t="s">
        <v>149</v>
      </c>
      <c r="N101" s="80">
        <v>21</v>
      </c>
      <c r="O101" s="80" t="s">
        <v>38</v>
      </c>
      <c r="P101" s="81" t="s">
        <v>111</v>
      </c>
      <c r="Q101" s="83">
        <v>25000000</v>
      </c>
      <c r="R101" s="83">
        <v>25000000</v>
      </c>
      <c r="S101" s="83">
        <v>0</v>
      </c>
      <c r="T101" s="83">
        <v>0</v>
      </c>
      <c r="U101" s="83">
        <v>0</v>
      </c>
      <c r="V101" s="83">
        <v>0</v>
      </c>
      <c r="W101" s="83">
        <v>0</v>
      </c>
    </row>
    <row r="102" spans="1:23" ht="22.5" hidden="1" x14ac:dyDescent="0.25">
      <c r="A102" s="80" t="s">
        <v>41</v>
      </c>
      <c r="B102" s="81" t="s">
        <v>42</v>
      </c>
      <c r="C102" s="82" t="s">
        <v>377</v>
      </c>
      <c r="D102" s="80" t="s">
        <v>246</v>
      </c>
      <c r="E102" s="80" t="s">
        <v>43</v>
      </c>
      <c r="F102" s="80" t="s">
        <v>43</v>
      </c>
      <c r="G102" s="80" t="s">
        <v>207</v>
      </c>
      <c r="H102" s="80" t="s">
        <v>255</v>
      </c>
      <c r="I102" s="80"/>
      <c r="J102" s="80"/>
      <c r="K102" s="80"/>
      <c r="L102" s="80"/>
      <c r="M102" s="80" t="s">
        <v>149</v>
      </c>
      <c r="N102" s="80">
        <v>21</v>
      </c>
      <c r="O102" s="80" t="s">
        <v>38</v>
      </c>
      <c r="P102" s="81" t="s">
        <v>275</v>
      </c>
      <c r="Q102" s="83">
        <v>48000000</v>
      </c>
      <c r="R102" s="83">
        <v>48000000</v>
      </c>
      <c r="S102" s="83">
        <v>0</v>
      </c>
      <c r="T102" s="83">
        <v>0</v>
      </c>
      <c r="U102" s="83">
        <v>0</v>
      </c>
      <c r="V102" s="83">
        <v>0</v>
      </c>
      <c r="W102" s="83">
        <v>0</v>
      </c>
    </row>
    <row r="103" spans="1:23" ht="22.5" hidden="1" x14ac:dyDescent="0.25">
      <c r="A103" s="80" t="s">
        <v>41</v>
      </c>
      <c r="B103" s="81" t="s">
        <v>42</v>
      </c>
      <c r="C103" s="82" t="s">
        <v>113</v>
      </c>
      <c r="D103" s="80" t="s">
        <v>246</v>
      </c>
      <c r="E103" s="80" t="s">
        <v>43</v>
      </c>
      <c r="F103" s="80" t="s">
        <v>43</v>
      </c>
      <c r="G103" s="80" t="s">
        <v>207</v>
      </c>
      <c r="H103" s="80" t="s">
        <v>255</v>
      </c>
      <c r="I103" s="80" t="s">
        <v>256</v>
      </c>
      <c r="J103" s="80"/>
      <c r="K103" s="80"/>
      <c r="L103" s="80"/>
      <c r="M103" s="80" t="s">
        <v>149</v>
      </c>
      <c r="N103" s="80">
        <v>21</v>
      </c>
      <c r="O103" s="80" t="s">
        <v>38</v>
      </c>
      <c r="P103" s="81" t="s">
        <v>114</v>
      </c>
      <c r="Q103" s="83">
        <v>48000000</v>
      </c>
      <c r="R103" s="83">
        <v>48000000</v>
      </c>
      <c r="S103" s="83">
        <v>0</v>
      </c>
      <c r="T103" s="83">
        <v>0</v>
      </c>
      <c r="U103" s="83">
        <v>0</v>
      </c>
      <c r="V103" s="83">
        <v>0</v>
      </c>
      <c r="W103" s="83">
        <v>0</v>
      </c>
    </row>
    <row r="104" spans="1:23" hidden="1" x14ac:dyDescent="0.25">
      <c r="A104" s="80" t="s">
        <v>41</v>
      </c>
      <c r="B104" s="81" t="s">
        <v>42</v>
      </c>
      <c r="C104" s="82" t="s">
        <v>378</v>
      </c>
      <c r="D104" s="80" t="s">
        <v>246</v>
      </c>
      <c r="E104" s="80" t="s">
        <v>43</v>
      </c>
      <c r="F104" s="80" t="s">
        <v>43</v>
      </c>
      <c r="G104" s="80" t="s">
        <v>43</v>
      </c>
      <c r="H104" s="80"/>
      <c r="I104" s="80"/>
      <c r="J104" s="80"/>
      <c r="K104" s="80"/>
      <c r="L104" s="80"/>
      <c r="M104" s="80" t="s">
        <v>149</v>
      </c>
      <c r="N104" s="80">
        <v>21</v>
      </c>
      <c r="O104" s="80" t="s">
        <v>38</v>
      </c>
      <c r="P104" s="81" t="s">
        <v>276</v>
      </c>
      <c r="Q104" s="83">
        <v>96450000</v>
      </c>
      <c r="R104" s="83">
        <v>96450000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</row>
    <row r="105" spans="1:23" ht="33.75" hidden="1" x14ac:dyDescent="0.25">
      <c r="A105" s="80" t="s">
        <v>41</v>
      </c>
      <c r="B105" s="81" t="s">
        <v>42</v>
      </c>
      <c r="C105" s="82" t="s">
        <v>381</v>
      </c>
      <c r="D105" s="80" t="s">
        <v>246</v>
      </c>
      <c r="E105" s="80" t="s">
        <v>43</v>
      </c>
      <c r="F105" s="80" t="s">
        <v>43</v>
      </c>
      <c r="G105" s="80" t="s">
        <v>43</v>
      </c>
      <c r="H105" s="80" t="s">
        <v>259</v>
      </c>
      <c r="I105" s="80"/>
      <c r="J105" s="80"/>
      <c r="K105" s="80"/>
      <c r="L105" s="80"/>
      <c r="M105" s="80" t="s">
        <v>149</v>
      </c>
      <c r="N105" s="80">
        <v>21</v>
      </c>
      <c r="O105" s="80" t="s">
        <v>38</v>
      </c>
      <c r="P105" s="81" t="s">
        <v>280</v>
      </c>
      <c r="Q105" s="83">
        <v>76450000</v>
      </c>
      <c r="R105" s="83">
        <v>76450000</v>
      </c>
      <c r="S105" s="83">
        <v>0</v>
      </c>
      <c r="T105" s="83">
        <v>0</v>
      </c>
      <c r="U105" s="83">
        <v>0</v>
      </c>
      <c r="V105" s="83">
        <v>0</v>
      </c>
      <c r="W105" s="83">
        <v>0</v>
      </c>
    </row>
    <row r="106" spans="1:23" hidden="1" x14ac:dyDescent="0.25">
      <c r="A106" s="80" t="s">
        <v>41</v>
      </c>
      <c r="B106" s="81" t="s">
        <v>42</v>
      </c>
      <c r="C106" s="82" t="s">
        <v>138</v>
      </c>
      <c r="D106" s="80" t="s">
        <v>246</v>
      </c>
      <c r="E106" s="80" t="s">
        <v>43</v>
      </c>
      <c r="F106" s="80" t="s">
        <v>43</v>
      </c>
      <c r="G106" s="80" t="s">
        <v>43</v>
      </c>
      <c r="H106" s="80" t="s">
        <v>259</v>
      </c>
      <c r="I106" s="80" t="s">
        <v>256</v>
      </c>
      <c r="J106" s="80"/>
      <c r="K106" s="80"/>
      <c r="L106" s="80"/>
      <c r="M106" s="80" t="s">
        <v>149</v>
      </c>
      <c r="N106" s="80">
        <v>21</v>
      </c>
      <c r="O106" s="80" t="s">
        <v>38</v>
      </c>
      <c r="P106" s="81" t="s">
        <v>139</v>
      </c>
      <c r="Q106" s="83">
        <v>76450000</v>
      </c>
      <c r="R106" s="83">
        <v>76450000</v>
      </c>
      <c r="S106" s="83">
        <v>0</v>
      </c>
      <c r="T106" s="83">
        <v>0</v>
      </c>
      <c r="U106" s="83">
        <v>0</v>
      </c>
      <c r="V106" s="83">
        <v>0</v>
      </c>
      <c r="W106" s="83">
        <v>0</v>
      </c>
    </row>
    <row r="107" spans="1:23" ht="22.5" hidden="1" x14ac:dyDescent="0.25">
      <c r="A107" s="80" t="s">
        <v>41</v>
      </c>
      <c r="B107" s="81" t="s">
        <v>42</v>
      </c>
      <c r="C107" s="82" t="s">
        <v>382</v>
      </c>
      <c r="D107" s="80" t="s">
        <v>246</v>
      </c>
      <c r="E107" s="80" t="s">
        <v>43</v>
      </c>
      <c r="F107" s="80" t="s">
        <v>43</v>
      </c>
      <c r="G107" s="80" t="s">
        <v>43</v>
      </c>
      <c r="H107" s="80" t="s">
        <v>260</v>
      </c>
      <c r="I107" s="80"/>
      <c r="J107" s="80"/>
      <c r="K107" s="80"/>
      <c r="L107" s="80"/>
      <c r="M107" s="80" t="s">
        <v>149</v>
      </c>
      <c r="N107" s="80">
        <v>21</v>
      </c>
      <c r="O107" s="80" t="s">
        <v>38</v>
      </c>
      <c r="P107" s="81" t="s">
        <v>281</v>
      </c>
      <c r="Q107" s="83">
        <v>20000000</v>
      </c>
      <c r="R107" s="83">
        <v>20000000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</row>
    <row r="108" spans="1:23" hidden="1" x14ac:dyDescent="0.25">
      <c r="A108" s="80" t="s">
        <v>41</v>
      </c>
      <c r="B108" s="81" t="s">
        <v>42</v>
      </c>
      <c r="C108" s="82" t="s">
        <v>142</v>
      </c>
      <c r="D108" s="80" t="s">
        <v>246</v>
      </c>
      <c r="E108" s="80" t="s">
        <v>43</v>
      </c>
      <c r="F108" s="80" t="s">
        <v>43</v>
      </c>
      <c r="G108" s="80" t="s">
        <v>43</v>
      </c>
      <c r="H108" s="80" t="s">
        <v>260</v>
      </c>
      <c r="I108" s="80" t="s">
        <v>262</v>
      </c>
      <c r="J108" s="80"/>
      <c r="K108" s="80"/>
      <c r="L108" s="80"/>
      <c r="M108" s="80" t="s">
        <v>149</v>
      </c>
      <c r="N108" s="80">
        <v>21</v>
      </c>
      <c r="O108" s="80" t="s">
        <v>38</v>
      </c>
      <c r="P108" s="81" t="s">
        <v>143</v>
      </c>
      <c r="Q108" s="83">
        <v>20000000</v>
      </c>
      <c r="R108" s="83">
        <v>20000000</v>
      </c>
      <c r="S108" s="83">
        <v>0</v>
      </c>
      <c r="T108" s="83">
        <v>0</v>
      </c>
      <c r="U108" s="83">
        <v>0</v>
      </c>
      <c r="V108" s="83">
        <v>0</v>
      </c>
      <c r="W108" s="83">
        <v>0</v>
      </c>
    </row>
    <row r="109" spans="1:23" s="91" customFormat="1" x14ac:dyDescent="0.25">
      <c r="A109" s="87" t="s">
        <v>41</v>
      </c>
      <c r="B109" s="88" t="s">
        <v>42</v>
      </c>
      <c r="C109" s="89" t="s">
        <v>290</v>
      </c>
      <c r="D109" s="87" t="s">
        <v>290</v>
      </c>
      <c r="E109" s="87"/>
      <c r="F109" s="87"/>
      <c r="G109" s="87"/>
      <c r="H109" s="87"/>
      <c r="I109" s="87"/>
      <c r="J109" s="87"/>
      <c r="K109" s="87"/>
      <c r="L109" s="87"/>
      <c r="M109" s="87" t="s">
        <v>37</v>
      </c>
      <c r="N109" s="87">
        <v>11</v>
      </c>
      <c r="O109" s="87" t="s">
        <v>38</v>
      </c>
      <c r="P109" s="88" t="s">
        <v>291</v>
      </c>
      <c r="Q109" s="90">
        <v>53041749644.699997</v>
      </c>
      <c r="R109" s="90">
        <v>53041749644.699997</v>
      </c>
      <c r="S109" s="90">
        <v>0</v>
      </c>
      <c r="T109" s="90">
        <v>28113677371</v>
      </c>
      <c r="U109" s="90">
        <v>445090230.64999998</v>
      </c>
      <c r="V109" s="90">
        <v>445090230.64999998</v>
      </c>
      <c r="W109" s="90">
        <v>445090230.64999998</v>
      </c>
    </row>
    <row r="110" spans="1:23" ht="22.5" hidden="1" x14ac:dyDescent="0.25">
      <c r="A110" s="80" t="s">
        <v>41</v>
      </c>
      <c r="B110" s="81" t="s">
        <v>42</v>
      </c>
      <c r="C110" s="82" t="s">
        <v>390</v>
      </c>
      <c r="D110" s="80" t="s">
        <v>290</v>
      </c>
      <c r="E110" s="80" t="s">
        <v>292</v>
      </c>
      <c r="F110" s="80"/>
      <c r="G110" s="80"/>
      <c r="H110" s="80"/>
      <c r="I110" s="80"/>
      <c r="J110" s="80"/>
      <c r="K110" s="80"/>
      <c r="L110" s="80"/>
      <c r="M110" s="80" t="s">
        <v>37</v>
      </c>
      <c r="N110" s="80">
        <v>11</v>
      </c>
      <c r="O110" s="80" t="s">
        <v>38</v>
      </c>
      <c r="P110" s="81" t="s">
        <v>293</v>
      </c>
      <c r="Q110" s="83">
        <v>37140652741.699997</v>
      </c>
      <c r="R110" s="83">
        <v>37140652741.699997</v>
      </c>
      <c r="S110" s="83">
        <v>0</v>
      </c>
      <c r="T110" s="83">
        <v>19108896339</v>
      </c>
      <c r="U110" s="83">
        <v>320968611</v>
      </c>
      <c r="V110" s="83">
        <v>320968611</v>
      </c>
      <c r="W110" s="83">
        <v>320968611</v>
      </c>
    </row>
    <row r="111" spans="1:23" hidden="1" x14ac:dyDescent="0.25">
      <c r="A111" s="80" t="s">
        <v>41</v>
      </c>
      <c r="B111" s="81" t="s">
        <v>42</v>
      </c>
      <c r="C111" s="82" t="s">
        <v>391</v>
      </c>
      <c r="D111" s="80" t="s">
        <v>290</v>
      </c>
      <c r="E111" s="80" t="s">
        <v>292</v>
      </c>
      <c r="F111" s="80" t="s">
        <v>294</v>
      </c>
      <c r="G111" s="80"/>
      <c r="H111" s="80"/>
      <c r="I111" s="80"/>
      <c r="J111" s="80"/>
      <c r="K111" s="80"/>
      <c r="L111" s="80"/>
      <c r="M111" s="80" t="s">
        <v>37</v>
      </c>
      <c r="N111" s="80">
        <v>11</v>
      </c>
      <c r="O111" s="80" t="s">
        <v>38</v>
      </c>
      <c r="P111" s="81" t="s">
        <v>295</v>
      </c>
      <c r="Q111" s="83">
        <v>37140652741.699997</v>
      </c>
      <c r="R111" s="83">
        <v>37140652741.699997</v>
      </c>
      <c r="S111" s="83">
        <v>0</v>
      </c>
      <c r="T111" s="83">
        <v>19108896339</v>
      </c>
      <c r="U111" s="83">
        <v>320968611</v>
      </c>
      <c r="V111" s="83">
        <v>320968611</v>
      </c>
      <c r="W111" s="83">
        <v>320968611</v>
      </c>
    </row>
    <row r="112" spans="1:23" ht="56.25" hidden="1" x14ac:dyDescent="0.25">
      <c r="A112" s="80" t="s">
        <v>41</v>
      </c>
      <c r="B112" s="81" t="s">
        <v>42</v>
      </c>
      <c r="C112" s="82" t="s">
        <v>392</v>
      </c>
      <c r="D112" s="80" t="s">
        <v>290</v>
      </c>
      <c r="E112" s="80" t="s">
        <v>292</v>
      </c>
      <c r="F112" s="80" t="s">
        <v>294</v>
      </c>
      <c r="G112" s="80" t="s">
        <v>321</v>
      </c>
      <c r="H112" s="80"/>
      <c r="I112" s="80"/>
      <c r="J112" s="80"/>
      <c r="K112" s="80"/>
      <c r="L112" s="80"/>
      <c r="M112" s="80" t="s">
        <v>37</v>
      </c>
      <c r="N112" s="80">
        <v>11</v>
      </c>
      <c r="O112" s="80" t="s">
        <v>38</v>
      </c>
      <c r="P112" s="81" t="s">
        <v>322</v>
      </c>
      <c r="Q112" s="83">
        <v>37140652741.699997</v>
      </c>
      <c r="R112" s="83">
        <v>37140652741.699997</v>
      </c>
      <c r="S112" s="83">
        <v>0</v>
      </c>
      <c r="T112" s="83">
        <v>19108896339</v>
      </c>
      <c r="U112" s="83">
        <v>320968611</v>
      </c>
      <c r="V112" s="83">
        <v>320968611</v>
      </c>
      <c r="W112" s="83">
        <v>320968611</v>
      </c>
    </row>
    <row r="113" spans="1:23" ht="78.75" hidden="1" x14ac:dyDescent="0.25">
      <c r="A113" s="80" t="s">
        <v>41</v>
      </c>
      <c r="B113" s="81" t="s">
        <v>42</v>
      </c>
      <c r="C113" s="82" t="s">
        <v>175</v>
      </c>
      <c r="D113" s="80" t="s">
        <v>290</v>
      </c>
      <c r="E113" s="80" t="s">
        <v>292</v>
      </c>
      <c r="F113" s="80" t="s">
        <v>294</v>
      </c>
      <c r="G113" s="80" t="s">
        <v>321</v>
      </c>
      <c r="H113" s="80" t="s">
        <v>296</v>
      </c>
      <c r="I113" s="80"/>
      <c r="J113" s="80"/>
      <c r="K113" s="80"/>
      <c r="L113" s="80"/>
      <c r="M113" s="80" t="s">
        <v>37</v>
      </c>
      <c r="N113" s="80">
        <v>11</v>
      </c>
      <c r="O113" s="80" t="s">
        <v>38</v>
      </c>
      <c r="P113" s="81" t="s">
        <v>176</v>
      </c>
      <c r="Q113" s="83">
        <v>37140652741.699997</v>
      </c>
      <c r="R113" s="83">
        <v>37140652741.699997</v>
      </c>
      <c r="S113" s="83">
        <v>0</v>
      </c>
      <c r="T113" s="83">
        <v>19108896339</v>
      </c>
      <c r="U113" s="83">
        <v>320968611</v>
      </c>
      <c r="V113" s="83">
        <v>320968611</v>
      </c>
      <c r="W113" s="83">
        <v>320968611</v>
      </c>
    </row>
    <row r="114" spans="1:23" ht="33.75" hidden="1" x14ac:dyDescent="0.25">
      <c r="A114" s="80" t="s">
        <v>41</v>
      </c>
      <c r="B114" s="81" t="s">
        <v>42</v>
      </c>
      <c r="C114" s="82" t="s">
        <v>407</v>
      </c>
      <c r="D114" s="80" t="s">
        <v>290</v>
      </c>
      <c r="E114" s="80" t="s">
        <v>292</v>
      </c>
      <c r="F114" s="80" t="s">
        <v>294</v>
      </c>
      <c r="G114" s="80" t="s">
        <v>321</v>
      </c>
      <c r="H114" s="80" t="s">
        <v>296</v>
      </c>
      <c r="I114" s="80" t="s">
        <v>335</v>
      </c>
      <c r="J114" s="80"/>
      <c r="K114" s="80"/>
      <c r="L114" s="80"/>
      <c r="M114" s="80" t="s">
        <v>37</v>
      </c>
      <c r="N114" s="80">
        <v>11</v>
      </c>
      <c r="O114" s="80" t="s">
        <v>38</v>
      </c>
      <c r="P114" s="81" t="s">
        <v>336</v>
      </c>
      <c r="Q114" s="83">
        <v>65000000</v>
      </c>
      <c r="R114" s="83">
        <v>65000000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</row>
    <row r="115" spans="1:23" ht="101.25" hidden="1" x14ac:dyDescent="0.25">
      <c r="A115" s="80" t="s">
        <v>41</v>
      </c>
      <c r="B115" s="81" t="s">
        <v>42</v>
      </c>
      <c r="C115" s="82" t="s">
        <v>195</v>
      </c>
      <c r="D115" s="80" t="s">
        <v>290</v>
      </c>
      <c r="E115" s="80" t="s">
        <v>292</v>
      </c>
      <c r="F115" s="80" t="s">
        <v>294</v>
      </c>
      <c r="G115" s="80" t="s">
        <v>321</v>
      </c>
      <c r="H115" s="80" t="s">
        <v>296</v>
      </c>
      <c r="I115" s="80" t="s">
        <v>335</v>
      </c>
      <c r="J115" s="80" t="s">
        <v>43</v>
      </c>
      <c r="K115" s="80"/>
      <c r="L115" s="80"/>
      <c r="M115" s="80" t="s">
        <v>37</v>
      </c>
      <c r="N115" s="80">
        <v>11</v>
      </c>
      <c r="O115" s="80" t="s">
        <v>38</v>
      </c>
      <c r="P115" s="81" t="s">
        <v>196</v>
      </c>
      <c r="Q115" s="83">
        <v>65000000</v>
      </c>
      <c r="R115" s="83">
        <v>65000000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</row>
    <row r="116" spans="1:23" ht="33.75" hidden="1" x14ac:dyDescent="0.25">
      <c r="A116" s="80" t="s">
        <v>41</v>
      </c>
      <c r="B116" s="81" t="s">
        <v>42</v>
      </c>
      <c r="C116" s="82" t="s">
        <v>393</v>
      </c>
      <c r="D116" s="80" t="s">
        <v>290</v>
      </c>
      <c r="E116" s="80" t="s">
        <v>292</v>
      </c>
      <c r="F116" s="80" t="s">
        <v>294</v>
      </c>
      <c r="G116" s="80" t="s">
        <v>321</v>
      </c>
      <c r="H116" s="80" t="s">
        <v>296</v>
      </c>
      <c r="I116" s="80" t="s">
        <v>330</v>
      </c>
      <c r="J116" s="80"/>
      <c r="K116" s="80"/>
      <c r="L116" s="80"/>
      <c r="M116" s="80" t="s">
        <v>37</v>
      </c>
      <c r="N116" s="80">
        <v>11</v>
      </c>
      <c r="O116" s="80" t="s">
        <v>38</v>
      </c>
      <c r="P116" s="81" t="s">
        <v>331</v>
      </c>
      <c r="Q116" s="83">
        <v>2230508446</v>
      </c>
      <c r="R116" s="83">
        <v>2230508446</v>
      </c>
      <c r="S116" s="83">
        <v>0</v>
      </c>
      <c r="T116" s="83">
        <v>1719332927</v>
      </c>
      <c r="U116" s="83">
        <v>0</v>
      </c>
      <c r="V116" s="83">
        <v>0</v>
      </c>
      <c r="W116" s="83">
        <v>0</v>
      </c>
    </row>
    <row r="117" spans="1:23" ht="101.25" hidden="1" x14ac:dyDescent="0.25">
      <c r="A117" s="80" t="s">
        <v>41</v>
      </c>
      <c r="B117" s="81" t="s">
        <v>42</v>
      </c>
      <c r="C117" s="82" t="s">
        <v>177</v>
      </c>
      <c r="D117" s="80" t="s">
        <v>290</v>
      </c>
      <c r="E117" s="80" t="s">
        <v>292</v>
      </c>
      <c r="F117" s="80" t="s">
        <v>294</v>
      </c>
      <c r="G117" s="80" t="s">
        <v>321</v>
      </c>
      <c r="H117" s="80" t="s">
        <v>296</v>
      </c>
      <c r="I117" s="80" t="s">
        <v>330</v>
      </c>
      <c r="J117" s="80" t="s">
        <v>43</v>
      </c>
      <c r="K117" s="80"/>
      <c r="L117" s="80"/>
      <c r="M117" s="80" t="s">
        <v>37</v>
      </c>
      <c r="N117" s="80">
        <v>11</v>
      </c>
      <c r="O117" s="80" t="s">
        <v>38</v>
      </c>
      <c r="P117" s="81" t="s">
        <v>178</v>
      </c>
      <c r="Q117" s="83">
        <v>2230508446</v>
      </c>
      <c r="R117" s="83">
        <v>2230508446</v>
      </c>
      <c r="S117" s="83">
        <v>0</v>
      </c>
      <c r="T117" s="83">
        <v>1719332927</v>
      </c>
      <c r="U117" s="83">
        <v>0</v>
      </c>
      <c r="V117" s="83">
        <v>0</v>
      </c>
      <c r="W117" s="83">
        <v>0</v>
      </c>
    </row>
    <row r="118" spans="1:23" ht="22.5" hidden="1" x14ac:dyDescent="0.25">
      <c r="A118" s="80" t="s">
        <v>41</v>
      </c>
      <c r="B118" s="81" t="s">
        <v>42</v>
      </c>
      <c r="C118" s="82" t="s">
        <v>394</v>
      </c>
      <c r="D118" s="80" t="s">
        <v>290</v>
      </c>
      <c r="E118" s="80" t="s">
        <v>292</v>
      </c>
      <c r="F118" s="80" t="s">
        <v>294</v>
      </c>
      <c r="G118" s="80" t="s">
        <v>321</v>
      </c>
      <c r="H118" s="80" t="s">
        <v>296</v>
      </c>
      <c r="I118" s="80" t="s">
        <v>325</v>
      </c>
      <c r="J118" s="80"/>
      <c r="K118" s="80"/>
      <c r="L118" s="80"/>
      <c r="M118" s="80" t="s">
        <v>37</v>
      </c>
      <c r="N118" s="80">
        <v>11</v>
      </c>
      <c r="O118" s="80" t="s">
        <v>38</v>
      </c>
      <c r="P118" s="81" t="s">
        <v>326</v>
      </c>
      <c r="Q118" s="83">
        <v>19661921670</v>
      </c>
      <c r="R118" s="83">
        <v>19661921670</v>
      </c>
      <c r="S118" s="83">
        <v>0</v>
      </c>
      <c r="T118" s="83">
        <v>4690337698</v>
      </c>
      <c r="U118" s="83">
        <v>223295384</v>
      </c>
      <c r="V118" s="83">
        <v>223295384</v>
      </c>
      <c r="W118" s="83">
        <v>223295384</v>
      </c>
    </row>
    <row r="119" spans="1:23" ht="78.75" hidden="1" x14ac:dyDescent="0.25">
      <c r="A119" s="80" t="s">
        <v>41</v>
      </c>
      <c r="B119" s="81" t="s">
        <v>42</v>
      </c>
      <c r="C119" s="82" t="s">
        <v>181</v>
      </c>
      <c r="D119" s="80" t="s">
        <v>290</v>
      </c>
      <c r="E119" s="80" t="s">
        <v>292</v>
      </c>
      <c r="F119" s="80" t="s">
        <v>294</v>
      </c>
      <c r="G119" s="80" t="s">
        <v>321</v>
      </c>
      <c r="H119" s="80" t="s">
        <v>296</v>
      </c>
      <c r="I119" s="80" t="s">
        <v>325</v>
      </c>
      <c r="J119" s="80" t="s">
        <v>43</v>
      </c>
      <c r="K119" s="80"/>
      <c r="L119" s="80"/>
      <c r="M119" s="80" t="s">
        <v>37</v>
      </c>
      <c r="N119" s="80">
        <v>11</v>
      </c>
      <c r="O119" s="80" t="s">
        <v>38</v>
      </c>
      <c r="P119" s="81" t="s">
        <v>182</v>
      </c>
      <c r="Q119" s="83">
        <v>19661921670</v>
      </c>
      <c r="R119" s="83">
        <v>19661921670</v>
      </c>
      <c r="S119" s="83">
        <v>0</v>
      </c>
      <c r="T119" s="83">
        <v>4690337698</v>
      </c>
      <c r="U119" s="83">
        <v>223295384</v>
      </c>
      <c r="V119" s="83">
        <v>223295384</v>
      </c>
      <c r="W119" s="83">
        <v>223295384</v>
      </c>
    </row>
    <row r="120" spans="1:23" ht="33.75" hidden="1" x14ac:dyDescent="0.25">
      <c r="A120" s="80" t="s">
        <v>41</v>
      </c>
      <c r="B120" s="81" t="s">
        <v>42</v>
      </c>
      <c r="C120" s="82" t="s">
        <v>395</v>
      </c>
      <c r="D120" s="80" t="s">
        <v>290</v>
      </c>
      <c r="E120" s="80" t="s">
        <v>292</v>
      </c>
      <c r="F120" s="80" t="s">
        <v>294</v>
      </c>
      <c r="G120" s="80" t="s">
        <v>321</v>
      </c>
      <c r="H120" s="80" t="s">
        <v>296</v>
      </c>
      <c r="I120" s="80" t="s">
        <v>319</v>
      </c>
      <c r="J120" s="80"/>
      <c r="K120" s="80"/>
      <c r="L120" s="80"/>
      <c r="M120" s="80" t="s">
        <v>37</v>
      </c>
      <c r="N120" s="80">
        <v>11</v>
      </c>
      <c r="O120" s="80" t="s">
        <v>38</v>
      </c>
      <c r="P120" s="81" t="s">
        <v>320</v>
      </c>
      <c r="Q120" s="83">
        <v>9688513372.7000008</v>
      </c>
      <c r="R120" s="83">
        <v>9688513372.7000008</v>
      </c>
      <c r="S120" s="83">
        <v>0</v>
      </c>
      <c r="T120" s="83">
        <v>8856181714</v>
      </c>
      <c r="U120" s="83">
        <v>94923227</v>
      </c>
      <c r="V120" s="83">
        <v>94923227</v>
      </c>
      <c r="W120" s="83">
        <v>94923227</v>
      </c>
    </row>
    <row r="121" spans="1:23" ht="90" hidden="1" x14ac:dyDescent="0.25">
      <c r="A121" s="80" t="s">
        <v>41</v>
      </c>
      <c r="B121" s="81" t="s">
        <v>42</v>
      </c>
      <c r="C121" s="82" t="s">
        <v>187</v>
      </c>
      <c r="D121" s="80" t="s">
        <v>290</v>
      </c>
      <c r="E121" s="80" t="s">
        <v>292</v>
      </c>
      <c r="F121" s="80" t="s">
        <v>294</v>
      </c>
      <c r="G121" s="80" t="s">
        <v>321</v>
      </c>
      <c r="H121" s="80" t="s">
        <v>296</v>
      </c>
      <c r="I121" s="80" t="s">
        <v>319</v>
      </c>
      <c r="J121" s="80" t="s">
        <v>43</v>
      </c>
      <c r="K121" s="80"/>
      <c r="L121" s="80"/>
      <c r="M121" s="80" t="s">
        <v>37</v>
      </c>
      <c r="N121" s="80">
        <v>11</v>
      </c>
      <c r="O121" s="80" t="s">
        <v>38</v>
      </c>
      <c r="P121" s="81" t="s">
        <v>188</v>
      </c>
      <c r="Q121" s="83">
        <v>9688513372.7000008</v>
      </c>
      <c r="R121" s="83">
        <v>9688513372.7000008</v>
      </c>
      <c r="S121" s="83">
        <v>0</v>
      </c>
      <c r="T121" s="83">
        <v>8856181714</v>
      </c>
      <c r="U121" s="83">
        <v>94923227</v>
      </c>
      <c r="V121" s="83">
        <v>94923227</v>
      </c>
      <c r="W121" s="83">
        <v>94923227</v>
      </c>
    </row>
    <row r="122" spans="1:23" ht="56.25" hidden="1" x14ac:dyDescent="0.25">
      <c r="A122" s="80" t="s">
        <v>41</v>
      </c>
      <c r="B122" s="81" t="s">
        <v>42</v>
      </c>
      <c r="C122" s="82" t="s">
        <v>396</v>
      </c>
      <c r="D122" s="80" t="s">
        <v>290</v>
      </c>
      <c r="E122" s="80" t="s">
        <v>292</v>
      </c>
      <c r="F122" s="80" t="s">
        <v>294</v>
      </c>
      <c r="G122" s="80" t="s">
        <v>321</v>
      </c>
      <c r="H122" s="80" t="s">
        <v>296</v>
      </c>
      <c r="I122" s="80" t="s">
        <v>333</v>
      </c>
      <c r="J122" s="80"/>
      <c r="K122" s="80"/>
      <c r="L122" s="80"/>
      <c r="M122" s="80" t="s">
        <v>37</v>
      </c>
      <c r="N122" s="80">
        <v>11</v>
      </c>
      <c r="O122" s="80" t="s">
        <v>38</v>
      </c>
      <c r="P122" s="81" t="s">
        <v>334</v>
      </c>
      <c r="Q122" s="83">
        <v>5494709253</v>
      </c>
      <c r="R122" s="83">
        <v>5494709253</v>
      </c>
      <c r="S122" s="83">
        <v>0</v>
      </c>
      <c r="T122" s="83">
        <v>3843044000</v>
      </c>
      <c r="U122" s="83">
        <v>2750000</v>
      </c>
      <c r="V122" s="83">
        <v>2750000</v>
      </c>
      <c r="W122" s="83">
        <v>2750000</v>
      </c>
    </row>
    <row r="123" spans="1:23" ht="112.5" hidden="1" x14ac:dyDescent="0.25">
      <c r="A123" s="80" t="s">
        <v>41</v>
      </c>
      <c r="B123" s="81" t="s">
        <v>42</v>
      </c>
      <c r="C123" s="82" t="s">
        <v>192</v>
      </c>
      <c r="D123" s="80" t="s">
        <v>290</v>
      </c>
      <c r="E123" s="80" t="s">
        <v>292</v>
      </c>
      <c r="F123" s="80" t="s">
        <v>294</v>
      </c>
      <c r="G123" s="80" t="s">
        <v>321</v>
      </c>
      <c r="H123" s="80" t="s">
        <v>296</v>
      </c>
      <c r="I123" s="80" t="s">
        <v>333</v>
      </c>
      <c r="J123" s="80" t="s">
        <v>43</v>
      </c>
      <c r="K123" s="80"/>
      <c r="L123" s="80"/>
      <c r="M123" s="80" t="s">
        <v>37</v>
      </c>
      <c r="N123" s="80">
        <v>11</v>
      </c>
      <c r="O123" s="80" t="s">
        <v>38</v>
      </c>
      <c r="P123" s="81" t="s">
        <v>193</v>
      </c>
      <c r="Q123" s="83">
        <v>5494709253</v>
      </c>
      <c r="R123" s="83">
        <v>5494709253</v>
      </c>
      <c r="S123" s="83">
        <v>0</v>
      </c>
      <c r="T123" s="83">
        <v>3843044000</v>
      </c>
      <c r="U123" s="83">
        <v>2750000</v>
      </c>
      <c r="V123" s="83">
        <v>2750000</v>
      </c>
      <c r="W123" s="83">
        <v>2750000</v>
      </c>
    </row>
    <row r="124" spans="1:23" ht="45" hidden="1" x14ac:dyDescent="0.25">
      <c r="A124" s="80" t="s">
        <v>41</v>
      </c>
      <c r="B124" s="81" t="s">
        <v>42</v>
      </c>
      <c r="C124" s="82" t="s">
        <v>397</v>
      </c>
      <c r="D124" s="80" t="s">
        <v>290</v>
      </c>
      <c r="E124" s="80" t="s">
        <v>297</v>
      </c>
      <c r="F124" s="80"/>
      <c r="G124" s="80"/>
      <c r="H124" s="80"/>
      <c r="I124" s="80"/>
      <c r="J124" s="80"/>
      <c r="K124" s="80"/>
      <c r="L124" s="80"/>
      <c r="M124" s="80" t="s">
        <v>37</v>
      </c>
      <c r="N124" s="80">
        <v>11</v>
      </c>
      <c r="O124" s="80" t="s">
        <v>38</v>
      </c>
      <c r="P124" s="81" t="s">
        <v>298</v>
      </c>
      <c r="Q124" s="83">
        <v>15901096903</v>
      </c>
      <c r="R124" s="83">
        <v>15901096903</v>
      </c>
      <c r="S124" s="83">
        <v>0</v>
      </c>
      <c r="T124" s="83">
        <v>9004781032</v>
      </c>
      <c r="U124" s="83">
        <v>124121619.65000001</v>
      </c>
      <c r="V124" s="83">
        <v>124121619.65000001</v>
      </c>
      <c r="W124" s="83">
        <v>124121619.65000001</v>
      </c>
    </row>
    <row r="125" spans="1:23" hidden="1" x14ac:dyDescent="0.25">
      <c r="A125" s="80" t="s">
        <v>41</v>
      </c>
      <c r="B125" s="81" t="s">
        <v>42</v>
      </c>
      <c r="C125" s="82" t="s">
        <v>398</v>
      </c>
      <c r="D125" s="80" t="s">
        <v>290</v>
      </c>
      <c r="E125" s="80" t="s">
        <v>297</v>
      </c>
      <c r="F125" s="80" t="s">
        <v>294</v>
      </c>
      <c r="G125" s="80"/>
      <c r="H125" s="80"/>
      <c r="I125" s="80"/>
      <c r="J125" s="80"/>
      <c r="K125" s="80"/>
      <c r="L125" s="80"/>
      <c r="M125" s="80" t="s">
        <v>37</v>
      </c>
      <c r="N125" s="80">
        <v>11</v>
      </c>
      <c r="O125" s="80" t="s">
        <v>38</v>
      </c>
      <c r="P125" s="81" t="s">
        <v>295</v>
      </c>
      <c r="Q125" s="83">
        <v>15901096903</v>
      </c>
      <c r="R125" s="83">
        <v>15901096903</v>
      </c>
      <c r="S125" s="83">
        <v>0</v>
      </c>
      <c r="T125" s="83">
        <v>9004781032</v>
      </c>
      <c r="U125" s="83">
        <v>124121619.65000001</v>
      </c>
      <c r="V125" s="83">
        <v>124121619.65000001</v>
      </c>
      <c r="W125" s="83">
        <v>124121619.65000001</v>
      </c>
    </row>
    <row r="126" spans="1:23" ht="78.75" hidden="1" x14ac:dyDescent="0.25">
      <c r="A126" s="80" t="s">
        <v>41</v>
      </c>
      <c r="B126" s="81" t="s">
        <v>42</v>
      </c>
      <c r="C126" s="82" t="s">
        <v>399</v>
      </c>
      <c r="D126" s="80" t="s">
        <v>290</v>
      </c>
      <c r="E126" s="80" t="s">
        <v>297</v>
      </c>
      <c r="F126" s="80" t="s">
        <v>294</v>
      </c>
      <c r="G126" s="80" t="s">
        <v>299</v>
      </c>
      <c r="H126" s="80"/>
      <c r="I126" s="80"/>
      <c r="J126" s="80"/>
      <c r="K126" s="80"/>
      <c r="L126" s="80"/>
      <c r="M126" s="80" t="s">
        <v>37</v>
      </c>
      <c r="N126" s="80">
        <v>11</v>
      </c>
      <c r="O126" s="80" t="s">
        <v>38</v>
      </c>
      <c r="P126" s="81" t="s">
        <v>300</v>
      </c>
      <c r="Q126" s="83">
        <v>15901096903</v>
      </c>
      <c r="R126" s="83">
        <v>15901096903</v>
      </c>
      <c r="S126" s="83">
        <v>0</v>
      </c>
      <c r="T126" s="83">
        <v>9004781032</v>
      </c>
      <c r="U126" s="83">
        <v>124121619.65000001</v>
      </c>
      <c r="V126" s="83">
        <v>124121619.65000001</v>
      </c>
      <c r="W126" s="83">
        <v>124121619.65000001</v>
      </c>
    </row>
    <row r="127" spans="1:23" ht="78.75" hidden="1" x14ac:dyDescent="0.25">
      <c r="A127" s="80" t="s">
        <v>41</v>
      </c>
      <c r="B127" s="81" t="s">
        <v>42</v>
      </c>
      <c r="C127" s="82" t="s">
        <v>197</v>
      </c>
      <c r="D127" s="80" t="s">
        <v>290</v>
      </c>
      <c r="E127" s="80" t="s">
        <v>297</v>
      </c>
      <c r="F127" s="80" t="s">
        <v>294</v>
      </c>
      <c r="G127" s="80" t="s">
        <v>299</v>
      </c>
      <c r="H127" s="80" t="s">
        <v>301</v>
      </c>
      <c r="I127" s="80"/>
      <c r="J127" s="80"/>
      <c r="K127" s="80"/>
      <c r="L127" s="80"/>
      <c r="M127" s="80" t="s">
        <v>37</v>
      </c>
      <c r="N127" s="80">
        <v>11</v>
      </c>
      <c r="O127" s="80" t="s">
        <v>38</v>
      </c>
      <c r="P127" s="81" t="s">
        <v>198</v>
      </c>
      <c r="Q127" s="83">
        <v>15901096903</v>
      </c>
      <c r="R127" s="83">
        <v>15901096903</v>
      </c>
      <c r="S127" s="83">
        <v>0</v>
      </c>
      <c r="T127" s="83">
        <v>9004781032</v>
      </c>
      <c r="U127" s="83">
        <v>124121619.65000001</v>
      </c>
      <c r="V127" s="83">
        <v>124121619.65000001</v>
      </c>
      <c r="W127" s="83">
        <v>124121619.65000001</v>
      </c>
    </row>
    <row r="128" spans="1:23" ht="22.5" hidden="1" x14ac:dyDescent="0.25">
      <c r="A128" s="80" t="s">
        <v>41</v>
      </c>
      <c r="B128" s="81" t="s">
        <v>42</v>
      </c>
      <c r="C128" s="82" t="s">
        <v>400</v>
      </c>
      <c r="D128" s="80" t="s">
        <v>290</v>
      </c>
      <c r="E128" s="80" t="s">
        <v>297</v>
      </c>
      <c r="F128" s="80" t="s">
        <v>294</v>
      </c>
      <c r="G128" s="80" t="s">
        <v>299</v>
      </c>
      <c r="H128" s="80" t="s">
        <v>301</v>
      </c>
      <c r="I128" s="80" t="s">
        <v>302</v>
      </c>
      <c r="J128" s="80"/>
      <c r="K128" s="80"/>
      <c r="L128" s="80"/>
      <c r="M128" s="80" t="s">
        <v>37</v>
      </c>
      <c r="N128" s="80">
        <v>11</v>
      </c>
      <c r="O128" s="80" t="s">
        <v>38</v>
      </c>
      <c r="P128" s="81" t="s">
        <v>303</v>
      </c>
      <c r="Q128" s="83">
        <v>732672500</v>
      </c>
      <c r="R128" s="83">
        <v>732672500</v>
      </c>
      <c r="S128" s="83">
        <v>0</v>
      </c>
      <c r="T128" s="83">
        <v>2409062</v>
      </c>
      <c r="U128" s="83">
        <v>423320</v>
      </c>
      <c r="V128" s="83">
        <v>423320</v>
      </c>
      <c r="W128" s="83">
        <v>423320</v>
      </c>
    </row>
    <row r="129" spans="1:23" ht="90" hidden="1" x14ac:dyDescent="0.25">
      <c r="A129" s="80" t="s">
        <v>41</v>
      </c>
      <c r="B129" s="81" t="s">
        <v>42</v>
      </c>
      <c r="C129" s="82" t="s">
        <v>199</v>
      </c>
      <c r="D129" s="80" t="s">
        <v>290</v>
      </c>
      <c r="E129" s="80" t="s">
        <v>297</v>
      </c>
      <c r="F129" s="80" t="s">
        <v>294</v>
      </c>
      <c r="G129" s="80" t="s">
        <v>299</v>
      </c>
      <c r="H129" s="80" t="s">
        <v>301</v>
      </c>
      <c r="I129" s="80" t="s">
        <v>302</v>
      </c>
      <c r="J129" s="80" t="s">
        <v>43</v>
      </c>
      <c r="K129" s="80"/>
      <c r="L129" s="80"/>
      <c r="M129" s="80" t="s">
        <v>37</v>
      </c>
      <c r="N129" s="80">
        <v>11</v>
      </c>
      <c r="O129" s="80" t="s">
        <v>38</v>
      </c>
      <c r="P129" s="81" t="s">
        <v>200</v>
      </c>
      <c r="Q129" s="83">
        <v>732672500</v>
      </c>
      <c r="R129" s="83">
        <v>732672500</v>
      </c>
      <c r="S129" s="83">
        <v>0</v>
      </c>
      <c r="T129" s="83">
        <v>2409062</v>
      </c>
      <c r="U129" s="83">
        <v>423320</v>
      </c>
      <c r="V129" s="83">
        <v>423320</v>
      </c>
      <c r="W129" s="83">
        <v>423320</v>
      </c>
    </row>
    <row r="130" spans="1:23" ht="22.5" hidden="1" x14ac:dyDescent="0.25">
      <c r="A130" s="80" t="s">
        <v>41</v>
      </c>
      <c r="B130" s="81" t="s">
        <v>42</v>
      </c>
      <c r="C130" s="82" t="s">
        <v>401</v>
      </c>
      <c r="D130" s="80" t="s">
        <v>290</v>
      </c>
      <c r="E130" s="80" t="s">
        <v>297</v>
      </c>
      <c r="F130" s="80" t="s">
        <v>294</v>
      </c>
      <c r="G130" s="80" t="s">
        <v>299</v>
      </c>
      <c r="H130" s="80" t="s">
        <v>301</v>
      </c>
      <c r="I130" s="80" t="s">
        <v>304</v>
      </c>
      <c r="J130" s="80"/>
      <c r="K130" s="80"/>
      <c r="L130" s="80"/>
      <c r="M130" s="80" t="s">
        <v>37</v>
      </c>
      <c r="N130" s="80">
        <v>11</v>
      </c>
      <c r="O130" s="80" t="s">
        <v>38</v>
      </c>
      <c r="P130" s="81" t="s">
        <v>305</v>
      </c>
      <c r="Q130" s="83">
        <v>1707678766</v>
      </c>
      <c r="R130" s="83">
        <v>1707678766</v>
      </c>
      <c r="S130" s="83">
        <v>0</v>
      </c>
      <c r="T130" s="83">
        <v>405344103</v>
      </c>
      <c r="U130" s="83">
        <v>5081086.6500000004</v>
      </c>
      <c r="V130" s="83">
        <v>5081086.6500000004</v>
      </c>
      <c r="W130" s="83">
        <v>5081086.6500000004</v>
      </c>
    </row>
    <row r="131" spans="1:23" ht="101.25" hidden="1" x14ac:dyDescent="0.25">
      <c r="A131" s="80" t="s">
        <v>41</v>
      </c>
      <c r="B131" s="81" t="s">
        <v>42</v>
      </c>
      <c r="C131" s="82" t="s">
        <v>201</v>
      </c>
      <c r="D131" s="80" t="s">
        <v>290</v>
      </c>
      <c r="E131" s="80" t="s">
        <v>297</v>
      </c>
      <c r="F131" s="80" t="s">
        <v>294</v>
      </c>
      <c r="G131" s="80" t="s">
        <v>299</v>
      </c>
      <c r="H131" s="80" t="s">
        <v>301</v>
      </c>
      <c r="I131" s="80" t="s">
        <v>304</v>
      </c>
      <c r="J131" s="80" t="s">
        <v>43</v>
      </c>
      <c r="K131" s="80"/>
      <c r="L131" s="80"/>
      <c r="M131" s="80" t="s">
        <v>37</v>
      </c>
      <c r="N131" s="80">
        <v>11</v>
      </c>
      <c r="O131" s="80" t="s">
        <v>38</v>
      </c>
      <c r="P131" s="81" t="s">
        <v>202</v>
      </c>
      <c r="Q131" s="83">
        <v>1707678766</v>
      </c>
      <c r="R131" s="83">
        <v>1707678766</v>
      </c>
      <c r="S131" s="83">
        <v>0</v>
      </c>
      <c r="T131" s="83">
        <v>405344103</v>
      </c>
      <c r="U131" s="83">
        <v>5081086.6500000004</v>
      </c>
      <c r="V131" s="83">
        <v>5081086.6500000004</v>
      </c>
      <c r="W131" s="83">
        <v>5081086.6500000004</v>
      </c>
    </row>
    <row r="132" spans="1:23" ht="22.5" hidden="1" x14ac:dyDescent="0.25">
      <c r="A132" s="80" t="s">
        <v>41</v>
      </c>
      <c r="B132" s="81" t="s">
        <v>42</v>
      </c>
      <c r="C132" s="82" t="s">
        <v>402</v>
      </c>
      <c r="D132" s="80" t="s">
        <v>290</v>
      </c>
      <c r="E132" s="80" t="s">
        <v>297</v>
      </c>
      <c r="F132" s="80" t="s">
        <v>294</v>
      </c>
      <c r="G132" s="80" t="s">
        <v>299</v>
      </c>
      <c r="H132" s="80" t="s">
        <v>301</v>
      </c>
      <c r="I132" s="80" t="s">
        <v>306</v>
      </c>
      <c r="J132" s="80"/>
      <c r="K132" s="80"/>
      <c r="L132" s="80"/>
      <c r="M132" s="80" t="s">
        <v>37</v>
      </c>
      <c r="N132" s="80">
        <v>11</v>
      </c>
      <c r="O132" s="80" t="s">
        <v>38</v>
      </c>
      <c r="P132" s="81" t="s">
        <v>307</v>
      </c>
      <c r="Q132" s="83">
        <v>793672867</v>
      </c>
      <c r="R132" s="83">
        <v>793672867</v>
      </c>
      <c r="S132" s="83">
        <v>0</v>
      </c>
      <c r="T132" s="83">
        <v>607236866</v>
      </c>
      <c r="U132" s="83">
        <v>5243333</v>
      </c>
      <c r="V132" s="83">
        <v>5243333</v>
      </c>
      <c r="W132" s="83">
        <v>5243333</v>
      </c>
    </row>
    <row r="133" spans="1:23" ht="101.25" hidden="1" x14ac:dyDescent="0.25">
      <c r="A133" s="80" t="s">
        <v>41</v>
      </c>
      <c r="B133" s="81" t="s">
        <v>42</v>
      </c>
      <c r="C133" s="82" t="s">
        <v>203</v>
      </c>
      <c r="D133" s="80" t="s">
        <v>290</v>
      </c>
      <c r="E133" s="80" t="s">
        <v>297</v>
      </c>
      <c r="F133" s="80" t="s">
        <v>294</v>
      </c>
      <c r="G133" s="80" t="s">
        <v>299</v>
      </c>
      <c r="H133" s="80" t="s">
        <v>301</v>
      </c>
      <c r="I133" s="80" t="s">
        <v>306</v>
      </c>
      <c r="J133" s="80" t="s">
        <v>43</v>
      </c>
      <c r="K133" s="80"/>
      <c r="L133" s="80"/>
      <c r="M133" s="80" t="s">
        <v>37</v>
      </c>
      <c r="N133" s="80">
        <v>11</v>
      </c>
      <c r="O133" s="80" t="s">
        <v>38</v>
      </c>
      <c r="P133" s="81" t="s">
        <v>204</v>
      </c>
      <c r="Q133" s="83">
        <v>793672867</v>
      </c>
      <c r="R133" s="83">
        <v>793672867</v>
      </c>
      <c r="S133" s="83">
        <v>0</v>
      </c>
      <c r="T133" s="83">
        <v>607236866</v>
      </c>
      <c r="U133" s="83">
        <v>5243333</v>
      </c>
      <c r="V133" s="83">
        <v>5243333</v>
      </c>
      <c r="W133" s="83">
        <v>5243333</v>
      </c>
    </row>
    <row r="134" spans="1:23" ht="22.5" hidden="1" x14ac:dyDescent="0.25">
      <c r="A134" s="80" t="s">
        <v>41</v>
      </c>
      <c r="B134" s="81" t="s">
        <v>42</v>
      </c>
      <c r="C134" s="82" t="s">
        <v>403</v>
      </c>
      <c r="D134" s="80" t="s">
        <v>290</v>
      </c>
      <c r="E134" s="80" t="s">
        <v>297</v>
      </c>
      <c r="F134" s="80" t="s">
        <v>294</v>
      </c>
      <c r="G134" s="80" t="s">
        <v>299</v>
      </c>
      <c r="H134" s="80" t="s">
        <v>301</v>
      </c>
      <c r="I134" s="80" t="s">
        <v>308</v>
      </c>
      <c r="J134" s="80"/>
      <c r="K134" s="80"/>
      <c r="L134" s="80"/>
      <c r="M134" s="80" t="s">
        <v>37</v>
      </c>
      <c r="N134" s="80">
        <v>11</v>
      </c>
      <c r="O134" s="80" t="s">
        <v>38</v>
      </c>
      <c r="P134" s="81" t="s">
        <v>309</v>
      </c>
      <c r="Q134" s="83">
        <v>4004035297</v>
      </c>
      <c r="R134" s="83">
        <v>4004035297</v>
      </c>
      <c r="S134" s="83">
        <v>0</v>
      </c>
      <c r="T134" s="83">
        <v>3497485439</v>
      </c>
      <c r="U134" s="83">
        <v>89402914</v>
      </c>
      <c r="V134" s="83">
        <v>89402914</v>
      </c>
      <c r="W134" s="83">
        <v>89402914</v>
      </c>
    </row>
    <row r="135" spans="1:23" ht="101.25" hidden="1" x14ac:dyDescent="0.25">
      <c r="A135" s="80" t="s">
        <v>41</v>
      </c>
      <c r="B135" s="81" t="s">
        <v>42</v>
      </c>
      <c r="C135" s="82" t="s">
        <v>205</v>
      </c>
      <c r="D135" s="80" t="s">
        <v>290</v>
      </c>
      <c r="E135" s="80" t="s">
        <v>297</v>
      </c>
      <c r="F135" s="80" t="s">
        <v>294</v>
      </c>
      <c r="G135" s="80" t="s">
        <v>299</v>
      </c>
      <c r="H135" s="80" t="s">
        <v>301</v>
      </c>
      <c r="I135" s="80" t="s">
        <v>308</v>
      </c>
      <c r="J135" s="80" t="s">
        <v>43</v>
      </c>
      <c r="K135" s="80"/>
      <c r="L135" s="80"/>
      <c r="M135" s="80" t="s">
        <v>37</v>
      </c>
      <c r="N135" s="80">
        <v>11</v>
      </c>
      <c r="O135" s="80" t="s">
        <v>38</v>
      </c>
      <c r="P135" s="81" t="s">
        <v>206</v>
      </c>
      <c r="Q135" s="83">
        <v>4004035297</v>
      </c>
      <c r="R135" s="83">
        <v>4004035297</v>
      </c>
      <c r="S135" s="83">
        <v>0</v>
      </c>
      <c r="T135" s="83">
        <v>3497485439</v>
      </c>
      <c r="U135" s="83">
        <v>89402914</v>
      </c>
      <c r="V135" s="83">
        <v>89402914</v>
      </c>
      <c r="W135" s="83">
        <v>89402914</v>
      </c>
    </row>
    <row r="136" spans="1:23" ht="22.5" hidden="1" x14ac:dyDescent="0.25">
      <c r="A136" s="80" t="s">
        <v>41</v>
      </c>
      <c r="B136" s="81" t="s">
        <v>42</v>
      </c>
      <c r="C136" s="82" t="s">
        <v>404</v>
      </c>
      <c r="D136" s="80" t="s">
        <v>290</v>
      </c>
      <c r="E136" s="80" t="s">
        <v>297</v>
      </c>
      <c r="F136" s="80" t="s">
        <v>294</v>
      </c>
      <c r="G136" s="80" t="s">
        <v>299</v>
      </c>
      <c r="H136" s="80" t="s">
        <v>301</v>
      </c>
      <c r="I136" s="80" t="s">
        <v>315</v>
      </c>
      <c r="J136" s="80"/>
      <c r="K136" s="80"/>
      <c r="L136" s="80"/>
      <c r="M136" s="80" t="s">
        <v>37</v>
      </c>
      <c r="N136" s="80">
        <v>11</v>
      </c>
      <c r="O136" s="80" t="s">
        <v>38</v>
      </c>
      <c r="P136" s="81" t="s">
        <v>316</v>
      </c>
      <c r="Q136" s="83">
        <v>6422361607</v>
      </c>
      <c r="R136" s="83">
        <v>6422361607</v>
      </c>
      <c r="S136" s="83">
        <v>0</v>
      </c>
      <c r="T136" s="83">
        <v>2779366896</v>
      </c>
      <c r="U136" s="83">
        <v>5840100</v>
      </c>
      <c r="V136" s="83">
        <v>5840100</v>
      </c>
      <c r="W136" s="83">
        <v>5840100</v>
      </c>
    </row>
    <row r="137" spans="1:23" ht="101.25" hidden="1" x14ac:dyDescent="0.25">
      <c r="A137" s="80" t="s">
        <v>41</v>
      </c>
      <c r="B137" s="81" t="s">
        <v>42</v>
      </c>
      <c r="C137" s="82" t="s">
        <v>211</v>
      </c>
      <c r="D137" s="80" t="s">
        <v>290</v>
      </c>
      <c r="E137" s="80" t="s">
        <v>297</v>
      </c>
      <c r="F137" s="80" t="s">
        <v>294</v>
      </c>
      <c r="G137" s="80" t="s">
        <v>299</v>
      </c>
      <c r="H137" s="80" t="s">
        <v>301</v>
      </c>
      <c r="I137" s="80" t="s">
        <v>315</v>
      </c>
      <c r="J137" s="80" t="s">
        <v>43</v>
      </c>
      <c r="K137" s="80"/>
      <c r="L137" s="80"/>
      <c r="M137" s="80" t="s">
        <v>37</v>
      </c>
      <c r="N137" s="80">
        <v>11</v>
      </c>
      <c r="O137" s="80" t="s">
        <v>38</v>
      </c>
      <c r="P137" s="81" t="s">
        <v>212</v>
      </c>
      <c r="Q137" s="83">
        <v>6422361607</v>
      </c>
      <c r="R137" s="83">
        <v>6422361607</v>
      </c>
      <c r="S137" s="83">
        <v>0</v>
      </c>
      <c r="T137" s="83">
        <v>2779366896</v>
      </c>
      <c r="U137" s="83">
        <v>5840100</v>
      </c>
      <c r="V137" s="83">
        <v>5840100</v>
      </c>
      <c r="W137" s="83">
        <v>5840100</v>
      </c>
    </row>
    <row r="138" spans="1:23" ht="22.5" hidden="1" x14ac:dyDescent="0.25">
      <c r="A138" s="80" t="s">
        <v>41</v>
      </c>
      <c r="B138" s="81" t="s">
        <v>42</v>
      </c>
      <c r="C138" s="82" t="s">
        <v>405</v>
      </c>
      <c r="D138" s="80" t="s">
        <v>290</v>
      </c>
      <c r="E138" s="80" t="s">
        <v>297</v>
      </c>
      <c r="F138" s="80" t="s">
        <v>294</v>
      </c>
      <c r="G138" s="80" t="s">
        <v>299</v>
      </c>
      <c r="H138" s="80" t="s">
        <v>301</v>
      </c>
      <c r="I138" s="80" t="s">
        <v>310</v>
      </c>
      <c r="J138" s="80"/>
      <c r="K138" s="80"/>
      <c r="L138" s="80"/>
      <c r="M138" s="80" t="s">
        <v>37</v>
      </c>
      <c r="N138" s="80">
        <v>11</v>
      </c>
      <c r="O138" s="80" t="s">
        <v>38</v>
      </c>
      <c r="P138" s="81" t="s">
        <v>311</v>
      </c>
      <c r="Q138" s="83">
        <v>440400000</v>
      </c>
      <c r="R138" s="83">
        <v>440400000</v>
      </c>
      <c r="S138" s="83">
        <v>0</v>
      </c>
      <c r="T138" s="83">
        <v>70000000</v>
      </c>
      <c r="U138" s="83">
        <v>0</v>
      </c>
      <c r="V138" s="83">
        <v>0</v>
      </c>
      <c r="W138" s="83">
        <v>0</v>
      </c>
    </row>
    <row r="139" spans="1:23" ht="90" hidden="1" x14ac:dyDescent="0.25">
      <c r="A139" s="80" t="s">
        <v>41</v>
      </c>
      <c r="B139" s="81" t="s">
        <v>42</v>
      </c>
      <c r="C139" s="82" t="s">
        <v>213</v>
      </c>
      <c r="D139" s="80" t="s">
        <v>290</v>
      </c>
      <c r="E139" s="80" t="s">
        <v>297</v>
      </c>
      <c r="F139" s="80" t="s">
        <v>294</v>
      </c>
      <c r="G139" s="80" t="s">
        <v>299</v>
      </c>
      <c r="H139" s="80" t="s">
        <v>301</v>
      </c>
      <c r="I139" s="80" t="s">
        <v>310</v>
      </c>
      <c r="J139" s="80" t="s">
        <v>43</v>
      </c>
      <c r="K139" s="80"/>
      <c r="L139" s="80"/>
      <c r="M139" s="80" t="s">
        <v>37</v>
      </c>
      <c r="N139" s="80">
        <v>11</v>
      </c>
      <c r="O139" s="80" t="s">
        <v>38</v>
      </c>
      <c r="P139" s="81" t="s">
        <v>214</v>
      </c>
      <c r="Q139" s="83">
        <v>440400000</v>
      </c>
      <c r="R139" s="83">
        <v>440400000</v>
      </c>
      <c r="S139" s="83">
        <v>0</v>
      </c>
      <c r="T139" s="83">
        <v>70000000</v>
      </c>
      <c r="U139" s="83">
        <v>0</v>
      </c>
      <c r="V139" s="83">
        <v>0</v>
      </c>
      <c r="W139" s="83">
        <v>0</v>
      </c>
    </row>
    <row r="140" spans="1:23" ht="22.5" hidden="1" x14ac:dyDescent="0.25">
      <c r="A140" s="80" t="s">
        <v>41</v>
      </c>
      <c r="B140" s="81" t="s">
        <v>42</v>
      </c>
      <c r="C140" s="82" t="s">
        <v>406</v>
      </c>
      <c r="D140" s="80" t="s">
        <v>290</v>
      </c>
      <c r="E140" s="80" t="s">
        <v>297</v>
      </c>
      <c r="F140" s="80" t="s">
        <v>294</v>
      </c>
      <c r="G140" s="80" t="s">
        <v>299</v>
      </c>
      <c r="H140" s="80" t="s">
        <v>301</v>
      </c>
      <c r="I140" s="80" t="s">
        <v>312</v>
      </c>
      <c r="J140" s="80"/>
      <c r="K140" s="80"/>
      <c r="L140" s="80"/>
      <c r="M140" s="80" t="s">
        <v>37</v>
      </c>
      <c r="N140" s="80">
        <v>11</v>
      </c>
      <c r="O140" s="80" t="s">
        <v>38</v>
      </c>
      <c r="P140" s="81" t="s">
        <v>313</v>
      </c>
      <c r="Q140" s="83">
        <v>1800275866</v>
      </c>
      <c r="R140" s="83">
        <v>1800275866</v>
      </c>
      <c r="S140" s="83">
        <v>0</v>
      </c>
      <c r="T140" s="83">
        <v>1642938666</v>
      </c>
      <c r="U140" s="83">
        <v>18130866</v>
      </c>
      <c r="V140" s="83">
        <v>18130866</v>
      </c>
      <c r="W140" s="83">
        <v>18130866</v>
      </c>
    </row>
    <row r="141" spans="1:23" ht="101.25" hidden="1" x14ac:dyDescent="0.25">
      <c r="A141" s="80" t="s">
        <v>41</v>
      </c>
      <c r="B141" s="81" t="s">
        <v>42</v>
      </c>
      <c r="C141" s="82" t="s">
        <v>215</v>
      </c>
      <c r="D141" s="80" t="s">
        <v>290</v>
      </c>
      <c r="E141" s="80" t="s">
        <v>297</v>
      </c>
      <c r="F141" s="80" t="s">
        <v>294</v>
      </c>
      <c r="G141" s="80" t="s">
        <v>299</v>
      </c>
      <c r="H141" s="80" t="s">
        <v>301</v>
      </c>
      <c r="I141" s="80" t="s">
        <v>312</v>
      </c>
      <c r="J141" s="80" t="s">
        <v>43</v>
      </c>
      <c r="K141" s="80"/>
      <c r="L141" s="80"/>
      <c r="M141" s="80" t="s">
        <v>37</v>
      </c>
      <c r="N141" s="80">
        <v>11</v>
      </c>
      <c r="O141" s="80" t="s">
        <v>38</v>
      </c>
      <c r="P141" s="81" t="s">
        <v>216</v>
      </c>
      <c r="Q141" s="83">
        <v>1800275866</v>
      </c>
      <c r="R141" s="83">
        <v>1800275866</v>
      </c>
      <c r="S141" s="83">
        <v>0</v>
      </c>
      <c r="T141" s="83">
        <v>1642938666</v>
      </c>
      <c r="U141" s="83">
        <v>18130866</v>
      </c>
      <c r="V141" s="83">
        <v>18130866</v>
      </c>
      <c r="W141" s="83">
        <v>18130866</v>
      </c>
    </row>
    <row r="142" spans="1:23" s="91" customFormat="1" x14ac:dyDescent="0.25">
      <c r="A142" s="87" t="s">
        <v>41</v>
      </c>
      <c r="B142" s="88" t="s">
        <v>42</v>
      </c>
      <c r="C142" s="89" t="s">
        <v>290</v>
      </c>
      <c r="D142" s="87" t="s">
        <v>290</v>
      </c>
      <c r="E142" s="87"/>
      <c r="F142" s="87"/>
      <c r="G142" s="87"/>
      <c r="H142" s="87"/>
      <c r="I142" s="87"/>
      <c r="J142" s="87"/>
      <c r="K142" s="87"/>
      <c r="L142" s="87"/>
      <c r="M142" s="87" t="s">
        <v>149</v>
      </c>
      <c r="N142" s="87">
        <v>20</v>
      </c>
      <c r="O142" s="87" t="s">
        <v>38</v>
      </c>
      <c r="P142" s="88" t="s">
        <v>291</v>
      </c>
      <c r="Q142" s="90">
        <v>4439005000</v>
      </c>
      <c r="R142" s="90">
        <v>3899000000</v>
      </c>
      <c r="S142" s="90">
        <v>540005000</v>
      </c>
      <c r="T142" s="90">
        <v>3257187945</v>
      </c>
      <c r="U142" s="90">
        <v>83567833</v>
      </c>
      <c r="V142" s="90">
        <v>83567833</v>
      </c>
      <c r="W142" s="90">
        <v>83567833</v>
      </c>
    </row>
    <row r="143" spans="1:23" ht="22.5" hidden="1" x14ac:dyDescent="0.25">
      <c r="A143" s="80" t="s">
        <v>41</v>
      </c>
      <c r="B143" s="81" t="s">
        <v>42</v>
      </c>
      <c r="C143" s="82" t="s">
        <v>390</v>
      </c>
      <c r="D143" s="80" t="s">
        <v>290</v>
      </c>
      <c r="E143" s="80" t="s">
        <v>292</v>
      </c>
      <c r="F143" s="80"/>
      <c r="G143" s="80"/>
      <c r="H143" s="80"/>
      <c r="I143" s="80"/>
      <c r="J143" s="80"/>
      <c r="K143" s="80"/>
      <c r="L143" s="80"/>
      <c r="M143" s="80" t="s">
        <v>149</v>
      </c>
      <c r="N143" s="80">
        <v>20</v>
      </c>
      <c r="O143" s="80" t="s">
        <v>38</v>
      </c>
      <c r="P143" s="81" t="s">
        <v>293</v>
      </c>
      <c r="Q143" s="83">
        <v>4439005000</v>
      </c>
      <c r="R143" s="83">
        <v>3899000000</v>
      </c>
      <c r="S143" s="83">
        <v>540005000</v>
      </c>
      <c r="T143" s="83">
        <v>3257187945</v>
      </c>
      <c r="U143" s="83">
        <v>83567833</v>
      </c>
      <c r="V143" s="83">
        <v>83567833</v>
      </c>
      <c r="W143" s="83">
        <v>83567833</v>
      </c>
    </row>
    <row r="144" spans="1:23" hidden="1" x14ac:dyDescent="0.25">
      <c r="A144" s="80" t="s">
        <v>41</v>
      </c>
      <c r="B144" s="81" t="s">
        <v>42</v>
      </c>
      <c r="C144" s="82" t="s">
        <v>391</v>
      </c>
      <c r="D144" s="80" t="s">
        <v>290</v>
      </c>
      <c r="E144" s="80" t="s">
        <v>292</v>
      </c>
      <c r="F144" s="80" t="s">
        <v>294</v>
      </c>
      <c r="G144" s="80"/>
      <c r="H144" s="80"/>
      <c r="I144" s="80"/>
      <c r="J144" s="80"/>
      <c r="K144" s="80"/>
      <c r="L144" s="80"/>
      <c r="M144" s="80" t="s">
        <v>149</v>
      </c>
      <c r="N144" s="80">
        <v>20</v>
      </c>
      <c r="O144" s="80" t="s">
        <v>38</v>
      </c>
      <c r="P144" s="81" t="s">
        <v>295</v>
      </c>
      <c r="Q144" s="83">
        <v>4439005000</v>
      </c>
      <c r="R144" s="83">
        <v>3899000000</v>
      </c>
      <c r="S144" s="83">
        <v>540005000</v>
      </c>
      <c r="T144" s="83">
        <v>3257187945</v>
      </c>
      <c r="U144" s="83">
        <v>83567833</v>
      </c>
      <c r="V144" s="83">
        <v>83567833</v>
      </c>
      <c r="W144" s="83">
        <v>83567833</v>
      </c>
    </row>
    <row r="145" spans="1:23" ht="56.25" hidden="1" x14ac:dyDescent="0.25">
      <c r="A145" s="80" t="s">
        <v>41</v>
      </c>
      <c r="B145" s="81" t="s">
        <v>42</v>
      </c>
      <c r="C145" s="82" t="s">
        <v>392</v>
      </c>
      <c r="D145" s="80" t="s">
        <v>290</v>
      </c>
      <c r="E145" s="80" t="s">
        <v>292</v>
      </c>
      <c r="F145" s="80" t="s">
        <v>294</v>
      </c>
      <c r="G145" s="80" t="s">
        <v>321</v>
      </c>
      <c r="H145" s="80"/>
      <c r="I145" s="80"/>
      <c r="J145" s="80"/>
      <c r="K145" s="80"/>
      <c r="L145" s="80"/>
      <c r="M145" s="80" t="s">
        <v>149</v>
      </c>
      <c r="N145" s="80">
        <v>20</v>
      </c>
      <c r="O145" s="80" t="s">
        <v>38</v>
      </c>
      <c r="P145" s="81" t="s">
        <v>322</v>
      </c>
      <c r="Q145" s="83">
        <v>4439005000</v>
      </c>
      <c r="R145" s="83">
        <v>3899000000</v>
      </c>
      <c r="S145" s="83">
        <v>540005000</v>
      </c>
      <c r="T145" s="83">
        <v>3257187945</v>
      </c>
      <c r="U145" s="83">
        <v>83567833</v>
      </c>
      <c r="V145" s="83">
        <v>83567833</v>
      </c>
      <c r="W145" s="83">
        <v>83567833</v>
      </c>
    </row>
    <row r="146" spans="1:23" ht="78.75" hidden="1" x14ac:dyDescent="0.25">
      <c r="A146" s="80" t="s">
        <v>41</v>
      </c>
      <c r="B146" s="81" t="s">
        <v>42</v>
      </c>
      <c r="C146" s="82" t="s">
        <v>175</v>
      </c>
      <c r="D146" s="80" t="s">
        <v>290</v>
      </c>
      <c r="E146" s="80" t="s">
        <v>292</v>
      </c>
      <c r="F146" s="80" t="s">
        <v>294</v>
      </c>
      <c r="G146" s="80" t="s">
        <v>321</v>
      </c>
      <c r="H146" s="80" t="s">
        <v>296</v>
      </c>
      <c r="I146" s="80"/>
      <c r="J146" s="80"/>
      <c r="K146" s="80"/>
      <c r="L146" s="80"/>
      <c r="M146" s="80" t="s">
        <v>149</v>
      </c>
      <c r="N146" s="80">
        <v>20</v>
      </c>
      <c r="O146" s="80" t="s">
        <v>38</v>
      </c>
      <c r="P146" s="81" t="s">
        <v>176</v>
      </c>
      <c r="Q146" s="83">
        <v>4439005000</v>
      </c>
      <c r="R146" s="83">
        <v>3899000000</v>
      </c>
      <c r="S146" s="83">
        <v>540005000</v>
      </c>
      <c r="T146" s="83">
        <v>3257187945</v>
      </c>
      <c r="U146" s="83">
        <v>83567833</v>
      </c>
      <c r="V146" s="83">
        <v>83567833</v>
      </c>
      <c r="W146" s="83">
        <v>83567833</v>
      </c>
    </row>
    <row r="147" spans="1:23" ht="33.75" hidden="1" x14ac:dyDescent="0.25">
      <c r="A147" s="80" t="s">
        <v>41</v>
      </c>
      <c r="B147" s="81" t="s">
        <v>42</v>
      </c>
      <c r="C147" s="82" t="s">
        <v>407</v>
      </c>
      <c r="D147" s="80" t="s">
        <v>290</v>
      </c>
      <c r="E147" s="80" t="s">
        <v>292</v>
      </c>
      <c r="F147" s="80" t="s">
        <v>294</v>
      </c>
      <c r="G147" s="80" t="s">
        <v>321</v>
      </c>
      <c r="H147" s="80" t="s">
        <v>296</v>
      </c>
      <c r="I147" s="80" t="s">
        <v>335</v>
      </c>
      <c r="J147" s="80"/>
      <c r="K147" s="80"/>
      <c r="L147" s="80"/>
      <c r="M147" s="80" t="s">
        <v>149</v>
      </c>
      <c r="N147" s="80">
        <v>20</v>
      </c>
      <c r="O147" s="80" t="s">
        <v>38</v>
      </c>
      <c r="P147" s="81" t="s">
        <v>336</v>
      </c>
      <c r="Q147" s="83">
        <v>4099005000</v>
      </c>
      <c r="R147" s="83">
        <v>3899000000</v>
      </c>
      <c r="S147" s="83">
        <v>200005000</v>
      </c>
      <c r="T147" s="83">
        <v>3257187945</v>
      </c>
      <c r="U147" s="83">
        <v>83567833</v>
      </c>
      <c r="V147" s="83">
        <v>83567833</v>
      </c>
      <c r="W147" s="83">
        <v>83567833</v>
      </c>
    </row>
    <row r="148" spans="1:23" ht="101.25" hidden="1" x14ac:dyDescent="0.25">
      <c r="A148" s="80" t="s">
        <v>41</v>
      </c>
      <c r="B148" s="81" t="s">
        <v>42</v>
      </c>
      <c r="C148" s="82" t="s">
        <v>195</v>
      </c>
      <c r="D148" s="80" t="s">
        <v>290</v>
      </c>
      <c r="E148" s="80" t="s">
        <v>292</v>
      </c>
      <c r="F148" s="80" t="s">
        <v>294</v>
      </c>
      <c r="G148" s="80" t="s">
        <v>321</v>
      </c>
      <c r="H148" s="80" t="s">
        <v>296</v>
      </c>
      <c r="I148" s="80" t="s">
        <v>335</v>
      </c>
      <c r="J148" s="80" t="s">
        <v>43</v>
      </c>
      <c r="K148" s="80"/>
      <c r="L148" s="80"/>
      <c r="M148" s="80" t="s">
        <v>149</v>
      </c>
      <c r="N148" s="80">
        <v>20</v>
      </c>
      <c r="O148" s="80" t="s">
        <v>38</v>
      </c>
      <c r="P148" s="81" t="s">
        <v>196</v>
      </c>
      <c r="Q148" s="83">
        <v>4099005000</v>
      </c>
      <c r="R148" s="83">
        <v>3899000000</v>
      </c>
      <c r="S148" s="83">
        <v>200005000</v>
      </c>
      <c r="T148" s="83">
        <v>3257187945</v>
      </c>
      <c r="U148" s="83">
        <v>83567833</v>
      </c>
      <c r="V148" s="83">
        <v>83567833</v>
      </c>
      <c r="W148" s="83">
        <v>83567833</v>
      </c>
    </row>
    <row r="149" spans="1:23" ht="22.5" hidden="1" x14ac:dyDescent="0.25">
      <c r="A149" s="80" t="s">
        <v>41</v>
      </c>
      <c r="B149" s="81" t="s">
        <v>42</v>
      </c>
      <c r="C149" s="82" t="s">
        <v>394</v>
      </c>
      <c r="D149" s="80" t="s">
        <v>290</v>
      </c>
      <c r="E149" s="80" t="s">
        <v>292</v>
      </c>
      <c r="F149" s="80" t="s">
        <v>294</v>
      </c>
      <c r="G149" s="80" t="s">
        <v>321</v>
      </c>
      <c r="H149" s="80" t="s">
        <v>296</v>
      </c>
      <c r="I149" s="80" t="s">
        <v>325</v>
      </c>
      <c r="J149" s="80"/>
      <c r="K149" s="80"/>
      <c r="L149" s="80"/>
      <c r="M149" s="80" t="s">
        <v>149</v>
      </c>
      <c r="N149" s="80">
        <v>20</v>
      </c>
      <c r="O149" s="80" t="s">
        <v>38</v>
      </c>
      <c r="P149" s="81" t="s">
        <v>326</v>
      </c>
      <c r="Q149" s="83">
        <v>340000000</v>
      </c>
      <c r="R149" s="83">
        <v>0</v>
      </c>
      <c r="S149" s="83">
        <v>340000000</v>
      </c>
      <c r="T149" s="83">
        <v>0</v>
      </c>
      <c r="U149" s="83">
        <v>0</v>
      </c>
      <c r="V149" s="83">
        <v>0</v>
      </c>
      <c r="W149" s="83">
        <v>0</v>
      </c>
    </row>
    <row r="150" spans="1:23" ht="78.75" hidden="1" x14ac:dyDescent="0.25">
      <c r="A150" s="80" t="s">
        <v>41</v>
      </c>
      <c r="B150" s="81" t="s">
        <v>42</v>
      </c>
      <c r="C150" s="82" t="s">
        <v>181</v>
      </c>
      <c r="D150" s="80" t="s">
        <v>290</v>
      </c>
      <c r="E150" s="80" t="s">
        <v>292</v>
      </c>
      <c r="F150" s="80" t="s">
        <v>294</v>
      </c>
      <c r="G150" s="80" t="s">
        <v>321</v>
      </c>
      <c r="H150" s="80" t="s">
        <v>296</v>
      </c>
      <c r="I150" s="80" t="s">
        <v>325</v>
      </c>
      <c r="J150" s="80" t="s">
        <v>43</v>
      </c>
      <c r="K150" s="80"/>
      <c r="L150" s="80"/>
      <c r="M150" s="80" t="s">
        <v>149</v>
      </c>
      <c r="N150" s="80">
        <v>20</v>
      </c>
      <c r="O150" s="80" t="s">
        <v>38</v>
      </c>
      <c r="P150" s="81" t="s">
        <v>182</v>
      </c>
      <c r="Q150" s="83">
        <v>340000000</v>
      </c>
      <c r="R150" s="83">
        <v>0</v>
      </c>
      <c r="S150" s="83">
        <v>340000000</v>
      </c>
      <c r="T150" s="83">
        <v>0</v>
      </c>
      <c r="U150" s="83">
        <v>0</v>
      </c>
      <c r="V150" s="83">
        <v>0</v>
      </c>
      <c r="W150" s="83">
        <v>0</v>
      </c>
    </row>
    <row r="151" spans="1:23" hidden="1" x14ac:dyDescent="0.25">
      <c r="A151" s="80" t="s">
        <v>33</v>
      </c>
      <c r="B151" s="81" t="s">
        <v>33</v>
      </c>
      <c r="C151" s="82" t="s">
        <v>33</v>
      </c>
      <c r="D151" s="80" t="s">
        <v>33</v>
      </c>
      <c r="E151" s="80" t="s">
        <v>33</v>
      </c>
      <c r="F151" s="80" t="s">
        <v>33</v>
      </c>
      <c r="G151" s="80" t="s">
        <v>33</v>
      </c>
      <c r="H151" s="80" t="s">
        <v>33</v>
      </c>
      <c r="I151" s="80" t="s">
        <v>33</v>
      </c>
      <c r="J151" s="80" t="s">
        <v>33</v>
      </c>
      <c r="K151" s="80" t="s">
        <v>33</v>
      </c>
      <c r="L151" s="80" t="s">
        <v>33</v>
      </c>
      <c r="M151" s="80" t="s">
        <v>33</v>
      </c>
      <c r="N151" s="80" t="s">
        <v>33</v>
      </c>
      <c r="O151" s="80" t="s">
        <v>33</v>
      </c>
      <c r="P151" s="81" t="s">
        <v>33</v>
      </c>
      <c r="Q151" s="84" t="s">
        <v>33</v>
      </c>
      <c r="R151" s="84" t="s">
        <v>33</v>
      </c>
      <c r="S151" s="84" t="s">
        <v>33</v>
      </c>
      <c r="T151" s="84" t="s">
        <v>33</v>
      </c>
      <c r="U151" s="84" t="s">
        <v>33</v>
      </c>
      <c r="V151" s="84" t="s">
        <v>33</v>
      </c>
      <c r="W151" s="84" t="s">
        <v>33</v>
      </c>
    </row>
    <row r="152" spans="1:23" hidden="1" x14ac:dyDescent="0.25">
      <c r="A152" s="80" t="s">
        <v>33</v>
      </c>
      <c r="B152" s="85" t="s">
        <v>33</v>
      </c>
      <c r="C152" s="82" t="s">
        <v>33</v>
      </c>
      <c r="D152" s="80" t="s">
        <v>33</v>
      </c>
      <c r="E152" s="80" t="s">
        <v>33</v>
      </c>
      <c r="F152" s="80" t="s">
        <v>33</v>
      </c>
      <c r="G152" s="80" t="s">
        <v>33</v>
      </c>
      <c r="H152" s="80" t="s">
        <v>33</v>
      </c>
      <c r="I152" s="80" t="s">
        <v>33</v>
      </c>
      <c r="J152" s="80" t="s">
        <v>33</v>
      </c>
      <c r="K152" s="80" t="s">
        <v>33</v>
      </c>
      <c r="L152" s="80" t="s">
        <v>33</v>
      </c>
      <c r="M152" s="80" t="s">
        <v>33</v>
      </c>
      <c r="N152" s="80" t="s">
        <v>33</v>
      </c>
      <c r="O152" s="80" t="s">
        <v>33</v>
      </c>
      <c r="P152" s="81" t="s">
        <v>33</v>
      </c>
      <c r="Q152" s="86" t="s">
        <v>33</v>
      </c>
      <c r="R152" s="86" t="s">
        <v>33</v>
      </c>
      <c r="S152" s="86" t="s">
        <v>33</v>
      </c>
      <c r="T152" s="86" t="s">
        <v>33</v>
      </c>
      <c r="U152" s="86" t="s">
        <v>33</v>
      </c>
      <c r="V152" s="86" t="s">
        <v>33</v>
      </c>
      <c r="W152" s="86" t="s">
        <v>33</v>
      </c>
    </row>
    <row r="153" spans="1:23" ht="34.15" hidden="1" customHeight="1" x14ac:dyDescent="0.25"/>
    <row r="154" spans="1:23" hidden="1" x14ac:dyDescent="0.25"/>
    <row r="155" spans="1:23" hidden="1" x14ac:dyDescent="0.25"/>
    <row r="156" spans="1:23" hidden="1" x14ac:dyDescent="0.25"/>
    <row r="157" spans="1:23" hidden="1" x14ac:dyDescent="0.25"/>
    <row r="158" spans="1:23" hidden="1" x14ac:dyDescent="0.25"/>
    <row r="159" spans="1:23" hidden="1" x14ac:dyDescent="0.25"/>
    <row r="160" spans="1:23" hidden="1" x14ac:dyDescent="0.25"/>
    <row r="161" spans="17:23" hidden="1" x14ac:dyDescent="0.25"/>
    <row r="162" spans="17:23" hidden="1" x14ac:dyDescent="0.25"/>
    <row r="163" spans="17:23" hidden="1" x14ac:dyDescent="0.25"/>
    <row r="164" spans="17:23" ht="0" hidden="1" customHeight="1" x14ac:dyDescent="0.25"/>
    <row r="165" spans="17:23" ht="34.15" customHeight="1" x14ac:dyDescent="0.25">
      <c r="Q165" s="92">
        <f>SUBTOTAL(9,Q5:Q164)</f>
        <v>122001904644.7</v>
      </c>
      <c r="R165" s="92">
        <f t="shared" ref="R165:W165" si="0">SUBTOTAL(9,R5:R164)</f>
        <v>121456071340.2</v>
      </c>
      <c r="S165" s="92">
        <f t="shared" si="0"/>
        <v>545833304.5</v>
      </c>
      <c r="T165" s="92">
        <f t="shared" si="0"/>
        <v>47123122322.809998</v>
      </c>
      <c r="U165" s="92">
        <f t="shared" si="0"/>
        <v>8203739387.4799995</v>
      </c>
      <c r="V165" s="92">
        <f t="shared" si="0"/>
        <v>8203739387.4799995</v>
      </c>
      <c r="W165" s="92">
        <f t="shared" si="0"/>
        <v>8203739387.4799995</v>
      </c>
    </row>
    <row r="166" spans="17:23" ht="17.25" customHeight="1" x14ac:dyDescent="0.25"/>
    <row r="167" spans="17:23" ht="17.25" customHeight="1" x14ac:dyDescent="0.25"/>
    <row r="168" spans="17:23" ht="17.25" customHeight="1" x14ac:dyDescent="0.25"/>
    <row r="169" spans="17:23" ht="17.25" customHeight="1" x14ac:dyDescent="0.25"/>
    <row r="170" spans="17:23" ht="15.75" customHeight="1" x14ac:dyDescent="0.25"/>
    <row r="171" spans="17:23" ht="15.75" customHeight="1" x14ac:dyDescent="0.25"/>
    <row r="172" spans="17:23" ht="15.75" customHeight="1" x14ac:dyDescent="0.25"/>
    <row r="173" spans="17:23" ht="15.75" customHeight="1" x14ac:dyDescent="0.25"/>
    <row r="174" spans="17:23" ht="15.75" customHeight="1" x14ac:dyDescent="0.25"/>
    <row r="175" spans="17:23" ht="15.75" customHeight="1" x14ac:dyDescent="0.25"/>
    <row r="176" spans="17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>
    <filterColumn colId="2">
      <filters>
        <filter val="A"/>
        <filter val="C"/>
      </filters>
    </filterColumn>
  </autoFilter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8"/>
  <sheetViews>
    <sheetView tabSelected="1" zoomScaleNormal="100" workbookViewId="0">
      <pane xSplit="3" ySplit="5" topLeftCell="D91" activePane="bottomRight" state="frozen"/>
      <selection pane="topRight" activeCell="D1" sqref="D1"/>
      <selection pane="bottomLeft" activeCell="A6" sqref="A6"/>
      <selection pane="bottomRight" activeCell="R159" sqref="R159"/>
    </sheetView>
  </sheetViews>
  <sheetFormatPr baseColWidth="10" defaultColWidth="14.42578125" defaultRowHeight="15" customHeight="1" x14ac:dyDescent="0.25"/>
  <cols>
    <col min="1" max="1" width="4.85546875" style="32" customWidth="1"/>
    <col min="2" max="2" width="19.28515625" customWidth="1"/>
    <col min="3" max="3" width="54.7109375" customWidth="1"/>
    <col min="4" max="4" width="8.42578125" style="32" customWidth="1"/>
    <col min="5" max="5" width="11.28515625" style="32" customWidth="1"/>
    <col min="6" max="6" width="8.28515625" style="32" customWidth="1"/>
    <col min="7" max="7" width="13.85546875" customWidth="1"/>
    <col min="8" max="8" width="14" customWidth="1"/>
    <col min="9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2" customWidth="1"/>
    <col min="19" max="26" width="11.5703125" customWidth="1"/>
  </cols>
  <sheetData>
    <row r="1" spans="1:26" ht="18" customHeight="1" x14ac:dyDescent="0.25">
      <c r="A1" s="33"/>
      <c r="B1" s="1"/>
      <c r="C1" s="1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50"/>
      <c r="T1" s="50"/>
      <c r="U1" s="50"/>
      <c r="V1" s="50"/>
      <c r="W1" s="50"/>
      <c r="X1" s="50"/>
      <c r="Y1" s="50"/>
      <c r="Z1" s="50"/>
    </row>
    <row r="2" spans="1:26" ht="18" customHeight="1" x14ac:dyDescent="0.25">
      <c r="A2" s="34"/>
      <c r="B2" s="50"/>
      <c r="C2" s="125" t="s">
        <v>408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S2" s="50"/>
      <c r="T2" s="50"/>
      <c r="U2" s="50"/>
      <c r="V2" s="50"/>
      <c r="W2" s="50"/>
      <c r="X2" s="50"/>
      <c r="Y2" s="50"/>
      <c r="Z2" s="50"/>
    </row>
    <row r="3" spans="1:26" ht="18" customHeight="1" x14ac:dyDescent="0.25">
      <c r="A3" s="34"/>
      <c r="B3" s="50"/>
      <c r="C3" s="125" t="s">
        <v>440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  <c r="S3" s="50"/>
      <c r="T3" s="50"/>
      <c r="U3" s="50"/>
      <c r="V3" s="50"/>
      <c r="W3" s="50"/>
      <c r="X3" s="50"/>
      <c r="Y3" s="50"/>
      <c r="Z3" s="50"/>
    </row>
    <row r="4" spans="1:26" ht="18" customHeight="1" thickBot="1" x14ac:dyDescent="0.3">
      <c r="A4" s="35"/>
      <c r="B4" s="51"/>
      <c r="C4" s="51"/>
      <c r="D4" s="52"/>
      <c r="E4" s="52"/>
      <c r="F4" s="52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  <c r="S4" s="50"/>
      <c r="T4" s="50"/>
      <c r="U4" s="50"/>
      <c r="V4" s="50"/>
      <c r="W4" s="50"/>
      <c r="X4" s="50"/>
      <c r="Y4" s="50"/>
      <c r="Z4" s="50"/>
    </row>
    <row r="5" spans="1:26" ht="54.75" thickBot="1" x14ac:dyDescent="0.3">
      <c r="A5" s="4" t="s">
        <v>228</v>
      </c>
      <c r="B5" s="4" t="s">
        <v>351</v>
      </c>
      <c r="C5" s="5" t="s">
        <v>236</v>
      </c>
      <c r="D5" s="5" t="s">
        <v>10</v>
      </c>
      <c r="E5" s="5" t="s">
        <v>409</v>
      </c>
      <c r="F5" s="5" t="s">
        <v>9</v>
      </c>
      <c r="G5" s="5" t="s">
        <v>410</v>
      </c>
      <c r="H5" s="5" t="s">
        <v>411</v>
      </c>
      <c r="I5" s="5" t="s">
        <v>412</v>
      </c>
      <c r="J5" s="5" t="s">
        <v>413</v>
      </c>
      <c r="K5" s="5" t="s">
        <v>414</v>
      </c>
      <c r="L5" s="5" t="s">
        <v>415</v>
      </c>
      <c r="M5" s="5" t="s">
        <v>416</v>
      </c>
      <c r="N5" s="5" t="s">
        <v>417</v>
      </c>
      <c r="O5" s="5" t="s">
        <v>418</v>
      </c>
      <c r="P5" s="5" t="s">
        <v>419</v>
      </c>
      <c r="Q5" s="5" t="s">
        <v>420</v>
      </c>
      <c r="R5" s="6" t="s">
        <v>421</v>
      </c>
      <c r="S5" s="55"/>
      <c r="T5" s="55"/>
      <c r="U5" s="55"/>
      <c r="V5" s="55"/>
      <c r="W5" s="55"/>
      <c r="X5" s="55"/>
      <c r="Y5" s="55"/>
      <c r="Z5" s="55"/>
    </row>
    <row r="6" spans="1:26" s="28" customFormat="1" hidden="1" x14ac:dyDescent="0.25">
      <c r="A6" s="31" t="str">
        <f>'EJEC.PRESUPUSTAL AGREGADA'!D5</f>
        <v>A</v>
      </c>
      <c r="B6" s="26" t="str">
        <f>'EJEC.PRESUPUSTAL AGREGADA'!C5</f>
        <v>A</v>
      </c>
      <c r="C6" s="26" t="str">
        <f>'EJEC.PRESUPUSTAL AGREGADA'!P5</f>
        <v xml:space="preserve">FUNCIONAMIENTO </v>
      </c>
      <c r="D6" s="31" t="str">
        <f>'EJEC.PRESUPUSTAL AGREGADA'!M5</f>
        <v>Nación</v>
      </c>
      <c r="E6" s="31" t="str">
        <f>'EJEC.PRESUPUSTAL AGREGADA'!O5</f>
        <v>CSF</v>
      </c>
      <c r="F6" s="31">
        <f>'EJEC.PRESUPUSTAL AGREGADA'!N5</f>
        <v>10</v>
      </c>
      <c r="G6" s="29">
        <f>+'EJEC.PRESUPUSTAL AGREGADA'!Q5</f>
        <v>64071700000</v>
      </c>
      <c r="H6" s="29">
        <f>'EJEC.PRESUPUSTAL AGREGADA'!R5</f>
        <v>64065871695.5</v>
      </c>
      <c r="I6" s="29">
        <f>'EJEC.PRESUPUSTAL AGREGADA'!S5</f>
        <v>5828304.5</v>
      </c>
      <c r="J6" s="29">
        <f>'EJEC.PRESUPUSTAL AGREGADA'!T5</f>
        <v>15752257006.809999</v>
      </c>
      <c r="K6" s="29">
        <f>+H6-J6</f>
        <v>48313614688.690002</v>
      </c>
      <c r="L6" s="29">
        <f>'EJEC.PRESUPUSTAL AGREGADA'!U5</f>
        <v>7675081323.8299999</v>
      </c>
      <c r="M6" s="29">
        <f t="shared" ref="M6:M152" si="0">+J6-L6</f>
        <v>8077175682.9799995</v>
      </c>
      <c r="N6" s="29">
        <f>'EJEC.PRESUPUSTAL AGREGADA'!V5</f>
        <v>7675081323.8299999</v>
      </c>
      <c r="O6" s="29">
        <f t="shared" ref="O6:O152" si="1">+L6-N6</f>
        <v>0</v>
      </c>
      <c r="P6" s="29">
        <f>'EJEC.PRESUPUSTAL AGREGADA'!W5</f>
        <v>7675081323.8299999</v>
      </c>
      <c r="Q6" s="29">
        <f t="shared" ref="Q6:Q152" si="2">+N6-P6</f>
        <v>0</v>
      </c>
      <c r="R6" s="41">
        <f>+J6/G6</f>
        <v>0.24585358288932554</v>
      </c>
      <c r="S6" s="27"/>
      <c r="T6" s="27"/>
      <c r="U6" s="27"/>
      <c r="V6" s="27"/>
      <c r="W6" s="27"/>
      <c r="X6" s="27"/>
      <c r="Y6" s="27"/>
      <c r="Z6" s="27"/>
    </row>
    <row r="7" spans="1:26" s="28" customFormat="1" hidden="1" x14ac:dyDescent="0.25">
      <c r="A7" s="31" t="str">
        <f>'EJEC.PRESUPUSTAL AGREGADA'!D6</f>
        <v>A</v>
      </c>
      <c r="B7" s="26" t="str">
        <f>'EJEC.PRESUPUSTAL AGREGADA'!C6</f>
        <v>A-01</v>
      </c>
      <c r="C7" s="26" t="str">
        <f>'EJEC.PRESUPUSTAL AGREGADA'!P6</f>
        <v>GASTOS DE PERSONAL</v>
      </c>
      <c r="D7" s="31" t="str">
        <f>'EJEC.PRESUPUSTAL AGREGADA'!M6</f>
        <v>Nación</v>
      </c>
      <c r="E7" s="31" t="str">
        <f>'EJEC.PRESUPUSTAL AGREGADA'!O6</f>
        <v>CSF</v>
      </c>
      <c r="F7" s="31">
        <f>'EJEC.PRESUPUSTAL AGREGADA'!N6</f>
        <v>10</v>
      </c>
      <c r="G7" s="29">
        <f>'EJEC.PRESUPUSTAL AGREGADA'!Q6</f>
        <v>42753900000</v>
      </c>
      <c r="H7" s="29">
        <f>'EJEC.PRESUPUSTAL AGREGADA'!R6</f>
        <v>42753900000</v>
      </c>
      <c r="I7" s="29">
        <f>'EJEC.PRESUPUSTAL AGREGADA'!S6</f>
        <v>0</v>
      </c>
      <c r="J7" s="29">
        <f>'EJEC.PRESUPUSTAL AGREGADA'!T6</f>
        <v>5803397246</v>
      </c>
      <c r="K7" s="29">
        <f t="shared" ref="K7:K152" si="3">+H7-J7</f>
        <v>36950502754</v>
      </c>
      <c r="L7" s="29">
        <f>'EJEC.PRESUPUSTAL AGREGADA'!U6</f>
        <v>5739781295</v>
      </c>
      <c r="M7" s="29">
        <f t="shared" si="0"/>
        <v>63615951</v>
      </c>
      <c r="N7" s="29">
        <f>'EJEC.PRESUPUSTAL AGREGADA'!V6</f>
        <v>5739781295</v>
      </c>
      <c r="O7" s="29">
        <f t="shared" si="1"/>
        <v>0</v>
      </c>
      <c r="P7" s="29">
        <f>'EJEC.PRESUPUSTAL AGREGADA'!W6</f>
        <v>5739781295</v>
      </c>
      <c r="Q7" s="29">
        <f t="shared" si="2"/>
        <v>0</v>
      </c>
      <c r="R7" s="41">
        <f t="shared" ref="R7:R70" si="4">+J7/G7</f>
        <v>0.13573959910090075</v>
      </c>
      <c r="S7" s="27"/>
      <c r="T7" s="27"/>
      <c r="U7" s="27"/>
      <c r="V7" s="27"/>
      <c r="W7" s="27"/>
      <c r="X7" s="27"/>
      <c r="Y7" s="27"/>
      <c r="Z7" s="27"/>
    </row>
    <row r="8" spans="1:26" s="28" customFormat="1" hidden="1" x14ac:dyDescent="0.25">
      <c r="A8" s="31" t="str">
        <f>'EJEC.PRESUPUSTAL AGREGADA'!D7</f>
        <v>A</v>
      </c>
      <c r="B8" s="26" t="str">
        <f>'EJEC.PRESUPUSTAL AGREGADA'!C7</f>
        <v>A-01-01</v>
      </c>
      <c r="C8" s="26" t="str">
        <f>'EJEC.PRESUPUSTAL AGREGADA'!P7</f>
        <v>PLANTA DE PERSONAL PERMANENTE</v>
      </c>
      <c r="D8" s="31" t="str">
        <f>'EJEC.PRESUPUSTAL AGREGADA'!M7</f>
        <v>Nación</v>
      </c>
      <c r="E8" s="31" t="str">
        <f>'EJEC.PRESUPUSTAL AGREGADA'!O7</f>
        <v>CSF</v>
      </c>
      <c r="F8" s="31">
        <f>'EJEC.PRESUPUSTAL AGREGADA'!N7</f>
        <v>10</v>
      </c>
      <c r="G8" s="29">
        <f>'EJEC.PRESUPUSTAL AGREGADA'!Q7</f>
        <v>42753900000</v>
      </c>
      <c r="H8" s="29">
        <f>'EJEC.PRESUPUSTAL AGREGADA'!R7</f>
        <v>42753900000</v>
      </c>
      <c r="I8" s="29">
        <f>'EJEC.PRESUPUSTAL AGREGADA'!S7</f>
        <v>0</v>
      </c>
      <c r="J8" s="29">
        <f>'EJEC.PRESUPUSTAL AGREGADA'!T7</f>
        <v>5803397246</v>
      </c>
      <c r="K8" s="29">
        <f t="shared" si="3"/>
        <v>36950502754</v>
      </c>
      <c r="L8" s="29">
        <f>'EJEC.PRESUPUSTAL AGREGADA'!U7</f>
        <v>5739781295</v>
      </c>
      <c r="M8" s="29">
        <f t="shared" si="0"/>
        <v>63615951</v>
      </c>
      <c r="N8" s="29">
        <f>'EJEC.PRESUPUSTAL AGREGADA'!V7</f>
        <v>5739781295</v>
      </c>
      <c r="O8" s="29">
        <f t="shared" si="1"/>
        <v>0</v>
      </c>
      <c r="P8" s="29">
        <f>'EJEC.PRESUPUSTAL AGREGADA'!W7</f>
        <v>5739781295</v>
      </c>
      <c r="Q8" s="29">
        <f t="shared" si="2"/>
        <v>0</v>
      </c>
      <c r="R8" s="41">
        <f t="shared" si="4"/>
        <v>0.13573959910090075</v>
      </c>
      <c r="S8" s="27"/>
      <c r="T8" s="27"/>
      <c r="U8" s="27"/>
      <c r="V8" s="27"/>
      <c r="W8" s="27"/>
      <c r="X8" s="27"/>
      <c r="Y8" s="27"/>
      <c r="Z8" s="27"/>
    </row>
    <row r="9" spans="1:26" s="28" customFormat="1" hidden="1" x14ac:dyDescent="0.25">
      <c r="A9" s="31" t="str">
        <f>'EJEC.PRESUPUSTAL AGREGADA'!D8</f>
        <v>A</v>
      </c>
      <c r="B9" s="26" t="str">
        <f>'EJEC.PRESUPUSTAL AGREGADA'!C8</f>
        <v>A-01-01-01</v>
      </c>
      <c r="C9" s="26" t="str">
        <f>'EJEC.PRESUPUSTAL AGREGADA'!P8</f>
        <v>SALARIO</v>
      </c>
      <c r="D9" s="31" t="str">
        <f>'EJEC.PRESUPUSTAL AGREGADA'!M8</f>
        <v>Nación</v>
      </c>
      <c r="E9" s="31" t="str">
        <f>'EJEC.PRESUPUSTAL AGREGADA'!O8</f>
        <v>CSF</v>
      </c>
      <c r="F9" s="31">
        <f>'EJEC.PRESUPUSTAL AGREGADA'!N8</f>
        <v>10</v>
      </c>
      <c r="G9" s="29">
        <f>'EJEC.PRESUPUSTAL AGREGADA'!Q8</f>
        <v>27697300000</v>
      </c>
      <c r="H9" s="29">
        <f>'EJEC.PRESUPUSTAL AGREGADA'!R8</f>
        <v>27697300000</v>
      </c>
      <c r="I9" s="29">
        <f>'EJEC.PRESUPUSTAL AGREGADA'!S8</f>
        <v>0</v>
      </c>
      <c r="J9" s="29">
        <f>'EJEC.PRESUPUSTAL AGREGADA'!T8</f>
        <v>3656691886</v>
      </c>
      <c r="K9" s="29">
        <f t="shared" si="3"/>
        <v>24040608114</v>
      </c>
      <c r="L9" s="29">
        <f>'EJEC.PRESUPUSTAL AGREGADA'!U8</f>
        <v>3656691886</v>
      </c>
      <c r="M9" s="29">
        <f t="shared" si="0"/>
        <v>0</v>
      </c>
      <c r="N9" s="29">
        <f>'EJEC.PRESUPUSTAL AGREGADA'!V8</f>
        <v>3656691886</v>
      </c>
      <c r="O9" s="29">
        <f t="shared" si="1"/>
        <v>0</v>
      </c>
      <c r="P9" s="29">
        <f>'EJEC.PRESUPUSTAL AGREGADA'!W8</f>
        <v>3656691886</v>
      </c>
      <c r="Q9" s="29">
        <f t="shared" si="2"/>
        <v>0</v>
      </c>
      <c r="R9" s="41">
        <f t="shared" si="4"/>
        <v>0.13202340610817662</v>
      </c>
      <c r="S9" s="27"/>
      <c r="T9" s="27"/>
      <c r="U9" s="27"/>
      <c r="V9" s="27"/>
      <c r="W9" s="27"/>
      <c r="X9" s="27"/>
      <c r="Y9" s="27"/>
      <c r="Z9" s="27"/>
    </row>
    <row r="10" spans="1:26" s="28" customFormat="1" hidden="1" x14ac:dyDescent="0.25">
      <c r="A10" s="31" t="str">
        <f>'EJEC.PRESUPUSTAL AGREGADA'!D9</f>
        <v>A</v>
      </c>
      <c r="B10" s="26" t="str">
        <f>'EJEC.PRESUPUSTAL AGREGADA'!C9</f>
        <v>A-01-01-01-001</v>
      </c>
      <c r="C10" s="26" t="str">
        <f>'EJEC.PRESUPUSTAL AGREGADA'!P9</f>
        <v>FACTORES SALARIALES COMUNES</v>
      </c>
      <c r="D10" s="31" t="str">
        <f>'EJEC.PRESUPUSTAL AGREGADA'!M9</f>
        <v>Nación</v>
      </c>
      <c r="E10" s="31" t="str">
        <f>'EJEC.PRESUPUSTAL AGREGADA'!O9</f>
        <v>CSF</v>
      </c>
      <c r="F10" s="31">
        <f>'EJEC.PRESUPUSTAL AGREGADA'!N9</f>
        <v>10</v>
      </c>
      <c r="G10" s="29">
        <f>'EJEC.PRESUPUSTAL AGREGADA'!Q9</f>
        <v>26878427530</v>
      </c>
      <c r="H10" s="29">
        <f>'EJEC.PRESUPUSTAL AGREGADA'!R9</f>
        <v>26878427530</v>
      </c>
      <c r="I10" s="29">
        <f>'EJEC.PRESUPUSTAL AGREGADA'!S9</f>
        <v>0</v>
      </c>
      <c r="J10" s="29">
        <f>'EJEC.PRESUPUSTAL AGREGADA'!T9</f>
        <v>3656691886</v>
      </c>
      <c r="K10" s="29">
        <f t="shared" si="3"/>
        <v>23221735644</v>
      </c>
      <c r="L10" s="29">
        <f>'EJEC.PRESUPUSTAL AGREGADA'!U9</f>
        <v>3656691886</v>
      </c>
      <c r="M10" s="29">
        <f t="shared" si="0"/>
        <v>0</v>
      </c>
      <c r="N10" s="29">
        <f>'EJEC.PRESUPUSTAL AGREGADA'!V9</f>
        <v>3656691886</v>
      </c>
      <c r="O10" s="29">
        <f t="shared" si="1"/>
        <v>0</v>
      </c>
      <c r="P10" s="29">
        <f>'EJEC.PRESUPUSTAL AGREGADA'!W9</f>
        <v>3656691886</v>
      </c>
      <c r="Q10" s="29">
        <f t="shared" si="2"/>
        <v>0</v>
      </c>
      <c r="R10" s="41">
        <f t="shared" si="4"/>
        <v>0.13604560318562653</v>
      </c>
      <c r="S10" s="27"/>
      <c r="T10" s="27"/>
      <c r="U10" s="27"/>
      <c r="V10" s="27"/>
      <c r="W10" s="27"/>
      <c r="X10" s="27"/>
      <c r="Y10" s="27"/>
      <c r="Z10" s="27"/>
    </row>
    <row r="11" spans="1:26" s="28" customFormat="1" hidden="1" x14ac:dyDescent="0.25">
      <c r="A11" s="31" t="str">
        <f>'EJEC.PRESUPUSTAL AGREGADA'!D10</f>
        <v>A</v>
      </c>
      <c r="B11" s="26" t="str">
        <f>'EJEC.PRESUPUSTAL AGREGADA'!C10</f>
        <v>A-01-01-01-001-001</v>
      </c>
      <c r="C11" s="26" t="str">
        <f>'EJEC.PRESUPUSTAL AGREGADA'!P10</f>
        <v>SUELDO BÁSICO</v>
      </c>
      <c r="D11" s="31" t="str">
        <f>'EJEC.PRESUPUSTAL AGREGADA'!M10</f>
        <v>Nación</v>
      </c>
      <c r="E11" s="31" t="str">
        <f>'EJEC.PRESUPUSTAL AGREGADA'!O10</f>
        <v>CSF</v>
      </c>
      <c r="F11" s="31">
        <f>'EJEC.PRESUPUSTAL AGREGADA'!N10</f>
        <v>10</v>
      </c>
      <c r="G11" s="29">
        <f>'EJEC.PRESUPUSTAL AGREGADA'!Q10</f>
        <v>19700000000</v>
      </c>
      <c r="H11" s="29">
        <f>'EJEC.PRESUPUSTAL AGREGADA'!R10</f>
        <v>19700000000</v>
      </c>
      <c r="I11" s="29">
        <f>'EJEC.PRESUPUSTAL AGREGADA'!S10</f>
        <v>0</v>
      </c>
      <c r="J11" s="29">
        <f>'EJEC.PRESUPUSTAL AGREGADA'!T10</f>
        <v>3004872736</v>
      </c>
      <c r="K11" s="29">
        <f t="shared" si="3"/>
        <v>16695127264</v>
      </c>
      <c r="L11" s="29">
        <f>'EJEC.PRESUPUSTAL AGREGADA'!U10</f>
        <v>3004872736</v>
      </c>
      <c r="M11" s="29">
        <f t="shared" si="0"/>
        <v>0</v>
      </c>
      <c r="N11" s="29">
        <f>'EJEC.PRESUPUSTAL AGREGADA'!V10</f>
        <v>3004872736</v>
      </c>
      <c r="O11" s="29">
        <f t="shared" si="1"/>
        <v>0</v>
      </c>
      <c r="P11" s="29">
        <f>'EJEC.PRESUPUSTAL AGREGADA'!W10</f>
        <v>3004872736</v>
      </c>
      <c r="Q11" s="29">
        <f t="shared" si="2"/>
        <v>0</v>
      </c>
      <c r="R11" s="41">
        <f t="shared" si="4"/>
        <v>0.15253161096446702</v>
      </c>
      <c r="S11" s="27"/>
      <c r="T11" s="27"/>
      <c r="U11" s="27"/>
      <c r="V11" s="27"/>
      <c r="W11" s="27"/>
      <c r="X11" s="27"/>
      <c r="Y11" s="27"/>
      <c r="Z11" s="27"/>
    </row>
    <row r="12" spans="1:26" s="28" customFormat="1" hidden="1" x14ac:dyDescent="0.25">
      <c r="A12" s="31" t="str">
        <f>'EJEC.PRESUPUSTAL AGREGADA'!D11</f>
        <v>A</v>
      </c>
      <c r="B12" s="26" t="str">
        <f>'EJEC.PRESUPUSTAL AGREGADA'!C11</f>
        <v>A-01-01-01-001-003</v>
      </c>
      <c r="C12" s="26" t="str">
        <f>'EJEC.PRESUPUSTAL AGREGADA'!P11</f>
        <v>PRIMA TÉCNICA SALARIAL</v>
      </c>
      <c r="D12" s="31" t="str">
        <f>'EJEC.PRESUPUSTAL AGREGADA'!M11</f>
        <v>Nación</v>
      </c>
      <c r="E12" s="31" t="str">
        <f>'EJEC.PRESUPUSTAL AGREGADA'!O11</f>
        <v>CSF</v>
      </c>
      <c r="F12" s="31">
        <f>'EJEC.PRESUPUSTAL AGREGADA'!N11</f>
        <v>10</v>
      </c>
      <c r="G12" s="29">
        <f>'EJEC.PRESUPUSTAL AGREGADA'!Q11</f>
        <v>286350000</v>
      </c>
      <c r="H12" s="29">
        <f>'EJEC.PRESUPUSTAL AGREGADA'!R11</f>
        <v>286350000</v>
      </c>
      <c r="I12" s="29">
        <f>'EJEC.PRESUPUSTAL AGREGADA'!S11</f>
        <v>0</v>
      </c>
      <c r="J12" s="29">
        <f>'EJEC.PRESUPUSTAL AGREGADA'!T11</f>
        <v>47418166</v>
      </c>
      <c r="K12" s="29">
        <f t="shared" si="3"/>
        <v>238931834</v>
      </c>
      <c r="L12" s="29">
        <f>'EJEC.PRESUPUSTAL AGREGADA'!U11</f>
        <v>47418166</v>
      </c>
      <c r="M12" s="29">
        <f t="shared" si="0"/>
        <v>0</v>
      </c>
      <c r="N12" s="29">
        <f>'EJEC.PRESUPUSTAL AGREGADA'!V11</f>
        <v>47418166</v>
      </c>
      <c r="O12" s="29">
        <f t="shared" si="1"/>
        <v>0</v>
      </c>
      <c r="P12" s="29">
        <f>'EJEC.PRESUPUSTAL AGREGADA'!W11</f>
        <v>47418166</v>
      </c>
      <c r="Q12" s="29">
        <f t="shared" si="2"/>
        <v>0</v>
      </c>
      <c r="R12" s="41">
        <f t="shared" si="4"/>
        <v>0.16559513183167451</v>
      </c>
      <c r="S12" s="27"/>
      <c r="T12" s="27"/>
      <c r="U12" s="27"/>
      <c r="V12" s="27"/>
      <c r="W12" s="27"/>
      <c r="X12" s="27"/>
      <c r="Y12" s="27"/>
      <c r="Z12" s="27"/>
    </row>
    <row r="13" spans="1:26" s="28" customFormat="1" hidden="1" x14ac:dyDescent="0.25">
      <c r="A13" s="31" t="str">
        <f>'EJEC.PRESUPUSTAL AGREGADA'!D12</f>
        <v>A</v>
      </c>
      <c r="B13" s="26" t="str">
        <f>'EJEC.PRESUPUSTAL AGREGADA'!C12</f>
        <v>A-01-01-01-001-004</v>
      </c>
      <c r="C13" s="26" t="str">
        <f>'EJEC.PRESUPUSTAL AGREGADA'!P12</f>
        <v>SUBSIDIO DE ALIMENTACIÓN</v>
      </c>
      <c r="D13" s="31" t="str">
        <f>'EJEC.PRESUPUSTAL AGREGADA'!M12</f>
        <v>Nación</v>
      </c>
      <c r="E13" s="31" t="str">
        <f>'EJEC.PRESUPUSTAL AGREGADA'!O12</f>
        <v>CSF</v>
      </c>
      <c r="F13" s="31">
        <f>'EJEC.PRESUPUSTAL AGREGADA'!N12</f>
        <v>10</v>
      </c>
      <c r="G13" s="29">
        <f>'EJEC.PRESUPUSTAL AGREGADA'!Q12</f>
        <v>211557000</v>
      </c>
      <c r="H13" s="29">
        <f>'EJEC.PRESUPUSTAL AGREGADA'!R12</f>
        <v>211557000</v>
      </c>
      <c r="I13" s="29">
        <f>'EJEC.PRESUPUSTAL AGREGADA'!S12</f>
        <v>0</v>
      </c>
      <c r="J13" s="29">
        <f>'EJEC.PRESUPUSTAL AGREGADA'!T12</f>
        <v>31954718</v>
      </c>
      <c r="K13" s="29">
        <f t="shared" si="3"/>
        <v>179602282</v>
      </c>
      <c r="L13" s="29">
        <f>'EJEC.PRESUPUSTAL AGREGADA'!U12</f>
        <v>31954718</v>
      </c>
      <c r="M13" s="29">
        <f t="shared" si="0"/>
        <v>0</v>
      </c>
      <c r="N13" s="29">
        <f>'EJEC.PRESUPUSTAL AGREGADA'!V12</f>
        <v>31954718</v>
      </c>
      <c r="O13" s="29">
        <f t="shared" si="1"/>
        <v>0</v>
      </c>
      <c r="P13" s="29">
        <f>'EJEC.PRESUPUSTAL AGREGADA'!W12</f>
        <v>31954718</v>
      </c>
      <c r="Q13" s="29">
        <f t="shared" si="2"/>
        <v>0</v>
      </c>
      <c r="R13" s="41">
        <f t="shared" si="4"/>
        <v>0.15104542983687611</v>
      </c>
      <c r="S13" s="27"/>
      <c r="T13" s="27"/>
      <c r="U13" s="27"/>
      <c r="V13" s="27"/>
      <c r="W13" s="27"/>
      <c r="X13" s="27"/>
      <c r="Y13" s="27"/>
      <c r="Z13" s="27"/>
    </row>
    <row r="14" spans="1:26" s="28" customFormat="1" hidden="1" x14ac:dyDescent="0.25">
      <c r="A14" s="31" t="str">
        <f>'EJEC.PRESUPUSTAL AGREGADA'!D13</f>
        <v>A</v>
      </c>
      <c r="B14" s="26" t="str">
        <f>'EJEC.PRESUPUSTAL AGREGADA'!C13</f>
        <v>A-01-01-01-001-005</v>
      </c>
      <c r="C14" s="26" t="str">
        <f>'EJEC.PRESUPUSTAL AGREGADA'!P13</f>
        <v>AUXILIO DE TRANSPORTE</v>
      </c>
      <c r="D14" s="31" t="str">
        <f>'EJEC.PRESUPUSTAL AGREGADA'!M13</f>
        <v>Nación</v>
      </c>
      <c r="E14" s="31" t="str">
        <f>'EJEC.PRESUPUSTAL AGREGADA'!O13</f>
        <v>CSF</v>
      </c>
      <c r="F14" s="31">
        <f>'EJEC.PRESUPUSTAL AGREGADA'!N13</f>
        <v>10</v>
      </c>
      <c r="G14" s="29">
        <f>'EJEC.PRESUPUSTAL AGREGADA'!Q13</f>
        <v>400166600</v>
      </c>
      <c r="H14" s="29">
        <f>'EJEC.PRESUPUSTAL AGREGADA'!R13</f>
        <v>400166600</v>
      </c>
      <c r="I14" s="29">
        <f>'EJEC.PRESUPUSTAL AGREGADA'!S13</f>
        <v>0</v>
      </c>
      <c r="J14" s="29">
        <f>'EJEC.PRESUPUSTAL AGREGADA'!T13</f>
        <v>81669954</v>
      </c>
      <c r="K14" s="29">
        <f t="shared" si="3"/>
        <v>318496646</v>
      </c>
      <c r="L14" s="29">
        <f>'EJEC.PRESUPUSTAL AGREGADA'!U13</f>
        <v>81669954</v>
      </c>
      <c r="M14" s="29">
        <f t="shared" si="0"/>
        <v>0</v>
      </c>
      <c r="N14" s="29">
        <f>'EJEC.PRESUPUSTAL AGREGADA'!V13</f>
        <v>81669954</v>
      </c>
      <c r="O14" s="29">
        <f t="shared" si="1"/>
        <v>0</v>
      </c>
      <c r="P14" s="29">
        <f>'EJEC.PRESUPUSTAL AGREGADA'!W13</f>
        <v>81669954</v>
      </c>
      <c r="Q14" s="29">
        <f t="shared" si="2"/>
        <v>0</v>
      </c>
      <c r="R14" s="41">
        <f t="shared" si="4"/>
        <v>0.20408988156432845</v>
      </c>
      <c r="S14" s="27"/>
      <c r="T14" s="27"/>
      <c r="U14" s="27"/>
      <c r="V14" s="27"/>
      <c r="W14" s="27"/>
      <c r="X14" s="27"/>
      <c r="Y14" s="27"/>
      <c r="Z14" s="27"/>
    </row>
    <row r="15" spans="1:26" s="28" customFormat="1" hidden="1" x14ac:dyDescent="0.25">
      <c r="A15" s="31" t="str">
        <f>'EJEC.PRESUPUSTAL AGREGADA'!D14</f>
        <v>A</v>
      </c>
      <c r="B15" s="26" t="str">
        <f>'EJEC.PRESUPUSTAL AGREGADA'!C14</f>
        <v>A-01-01-01-001-006</v>
      </c>
      <c r="C15" s="26" t="str">
        <f>'EJEC.PRESUPUSTAL AGREGADA'!P14</f>
        <v>PRIMA DE SERVICIO</v>
      </c>
      <c r="D15" s="31" t="str">
        <f>'EJEC.PRESUPUSTAL AGREGADA'!M14</f>
        <v>Nación</v>
      </c>
      <c r="E15" s="31" t="str">
        <f>'EJEC.PRESUPUSTAL AGREGADA'!O14</f>
        <v>CSF</v>
      </c>
      <c r="F15" s="31">
        <f>'EJEC.PRESUPUSTAL AGREGADA'!N14</f>
        <v>10</v>
      </c>
      <c r="G15" s="29">
        <f>'EJEC.PRESUPUSTAL AGREGADA'!Q14</f>
        <v>911411613</v>
      </c>
      <c r="H15" s="29">
        <f>'EJEC.PRESUPUSTAL AGREGADA'!R14</f>
        <v>911411613</v>
      </c>
      <c r="I15" s="29">
        <f>'EJEC.PRESUPUSTAL AGREGADA'!S14</f>
        <v>0</v>
      </c>
      <c r="J15" s="29">
        <f>'EJEC.PRESUPUSTAL AGREGADA'!T14</f>
        <v>6913418</v>
      </c>
      <c r="K15" s="29">
        <f t="shared" si="3"/>
        <v>904498195</v>
      </c>
      <c r="L15" s="29">
        <f>'EJEC.PRESUPUSTAL AGREGADA'!U14</f>
        <v>6913418</v>
      </c>
      <c r="M15" s="29">
        <f t="shared" si="0"/>
        <v>0</v>
      </c>
      <c r="N15" s="29">
        <f>'EJEC.PRESUPUSTAL AGREGADA'!V14</f>
        <v>6913418</v>
      </c>
      <c r="O15" s="29">
        <f t="shared" si="1"/>
        <v>0</v>
      </c>
      <c r="P15" s="29">
        <f>'EJEC.PRESUPUSTAL AGREGADA'!W14</f>
        <v>6913418</v>
      </c>
      <c r="Q15" s="29">
        <f t="shared" si="2"/>
        <v>0</v>
      </c>
      <c r="R15" s="41">
        <f t="shared" si="4"/>
        <v>7.5853959960459705E-3</v>
      </c>
      <c r="S15" s="27"/>
      <c r="T15" s="27"/>
      <c r="U15" s="27"/>
      <c r="V15" s="27"/>
      <c r="W15" s="27"/>
      <c r="X15" s="27"/>
      <c r="Y15" s="27"/>
      <c r="Z15" s="27"/>
    </row>
    <row r="16" spans="1:26" s="28" customFormat="1" hidden="1" x14ac:dyDescent="0.25">
      <c r="A16" s="31" t="str">
        <f>'EJEC.PRESUPUSTAL AGREGADA'!D15</f>
        <v>A</v>
      </c>
      <c r="B16" s="26" t="str">
        <f>'EJEC.PRESUPUSTAL AGREGADA'!C15</f>
        <v>A-01-01-01-001-007</v>
      </c>
      <c r="C16" s="26" t="str">
        <f>'EJEC.PRESUPUSTAL AGREGADA'!P15</f>
        <v>BONIFICACIÓN POR SERVICIOS PRESTADOS</v>
      </c>
      <c r="D16" s="31" t="str">
        <f>'EJEC.PRESUPUSTAL AGREGADA'!M15</f>
        <v>Nación</v>
      </c>
      <c r="E16" s="31" t="str">
        <f>'EJEC.PRESUPUSTAL AGREGADA'!O15</f>
        <v>CSF</v>
      </c>
      <c r="F16" s="31">
        <f>'EJEC.PRESUPUSTAL AGREGADA'!N15</f>
        <v>10</v>
      </c>
      <c r="G16" s="29">
        <f>'EJEC.PRESUPUSTAL AGREGADA'!Q15</f>
        <v>636626627</v>
      </c>
      <c r="H16" s="29">
        <f>'EJEC.PRESUPUSTAL AGREGADA'!R15</f>
        <v>636626627</v>
      </c>
      <c r="I16" s="29">
        <f>'EJEC.PRESUPUSTAL AGREGADA'!S15</f>
        <v>0</v>
      </c>
      <c r="J16" s="29">
        <f>'EJEC.PRESUPUSTAL AGREGADA'!T15</f>
        <v>140612213</v>
      </c>
      <c r="K16" s="29">
        <f t="shared" si="3"/>
        <v>496014414</v>
      </c>
      <c r="L16" s="29">
        <f>'EJEC.PRESUPUSTAL AGREGADA'!U15</f>
        <v>140612213</v>
      </c>
      <c r="M16" s="29">
        <f t="shared" si="0"/>
        <v>0</v>
      </c>
      <c r="N16" s="29">
        <f>'EJEC.PRESUPUSTAL AGREGADA'!V15</f>
        <v>140612213</v>
      </c>
      <c r="O16" s="29">
        <f t="shared" si="1"/>
        <v>0</v>
      </c>
      <c r="P16" s="29">
        <f>'EJEC.PRESUPUSTAL AGREGADA'!W15</f>
        <v>140612213</v>
      </c>
      <c r="Q16" s="29">
        <f t="shared" si="2"/>
        <v>0</v>
      </c>
      <c r="R16" s="41">
        <f t="shared" si="4"/>
        <v>0.22087076951621126</v>
      </c>
      <c r="S16" s="27"/>
      <c r="T16" s="27"/>
      <c r="U16" s="27"/>
      <c r="V16" s="27"/>
      <c r="W16" s="27"/>
      <c r="X16" s="27"/>
      <c r="Y16" s="27"/>
      <c r="Z16" s="27"/>
    </row>
    <row r="17" spans="1:26" s="28" customFormat="1" hidden="1" x14ac:dyDescent="0.25">
      <c r="A17" s="31" t="str">
        <f>'EJEC.PRESUPUSTAL AGREGADA'!D16</f>
        <v>A</v>
      </c>
      <c r="B17" s="26" t="str">
        <f>'EJEC.PRESUPUSTAL AGREGADA'!C16</f>
        <v>A-01-01-01-001-008</v>
      </c>
      <c r="C17" s="26" t="str">
        <f>'EJEC.PRESUPUSTAL AGREGADA'!P16</f>
        <v>HORAS EXTRAS, DOMINICALES, FESTIVOS Y RECARGOS</v>
      </c>
      <c r="D17" s="31" t="str">
        <f>'EJEC.PRESUPUSTAL AGREGADA'!M16</f>
        <v>Nación</v>
      </c>
      <c r="E17" s="31" t="str">
        <f>'EJEC.PRESUPUSTAL AGREGADA'!O16</f>
        <v>CSF</v>
      </c>
      <c r="F17" s="31">
        <f>'EJEC.PRESUPUSTAL AGREGADA'!N16</f>
        <v>10</v>
      </c>
      <c r="G17" s="29">
        <f>'EJEC.PRESUPUSTAL AGREGADA'!Q16</f>
        <v>1915554566</v>
      </c>
      <c r="H17" s="29">
        <f>'EJEC.PRESUPUSTAL AGREGADA'!R16</f>
        <v>1915554566</v>
      </c>
      <c r="I17" s="29">
        <f>'EJEC.PRESUPUSTAL AGREGADA'!S16</f>
        <v>0</v>
      </c>
      <c r="J17" s="29">
        <f>'EJEC.PRESUPUSTAL AGREGADA'!T16</f>
        <v>235526359</v>
      </c>
      <c r="K17" s="29">
        <f t="shared" si="3"/>
        <v>1680028207</v>
      </c>
      <c r="L17" s="29">
        <f>'EJEC.PRESUPUSTAL AGREGADA'!U16</f>
        <v>235526359</v>
      </c>
      <c r="M17" s="29">
        <f t="shared" si="0"/>
        <v>0</v>
      </c>
      <c r="N17" s="29">
        <f>'EJEC.PRESUPUSTAL AGREGADA'!V16</f>
        <v>235526359</v>
      </c>
      <c r="O17" s="29">
        <f t="shared" si="1"/>
        <v>0</v>
      </c>
      <c r="P17" s="29">
        <f>'EJEC.PRESUPUSTAL AGREGADA'!W16</f>
        <v>235526359</v>
      </c>
      <c r="Q17" s="29">
        <f t="shared" si="2"/>
        <v>0</v>
      </c>
      <c r="R17" s="41">
        <f t="shared" si="4"/>
        <v>0.12295465928272596</v>
      </c>
      <c r="S17" s="27"/>
      <c r="T17" s="27"/>
      <c r="U17" s="27"/>
      <c r="V17" s="27"/>
      <c r="W17" s="27"/>
      <c r="X17" s="27"/>
      <c r="Y17" s="27"/>
      <c r="Z17" s="27"/>
    </row>
    <row r="18" spans="1:26" s="28" customFormat="1" hidden="1" x14ac:dyDescent="0.25">
      <c r="A18" s="31" t="str">
        <f>'EJEC.PRESUPUSTAL AGREGADA'!D17</f>
        <v>A</v>
      </c>
      <c r="B18" s="26" t="str">
        <f>'EJEC.PRESUPUSTAL AGREGADA'!C17</f>
        <v>A-01-01-01-001-009</v>
      </c>
      <c r="C18" s="26" t="str">
        <f>'EJEC.PRESUPUSTAL AGREGADA'!P17</f>
        <v>PRIMA DE NAVIDAD</v>
      </c>
      <c r="D18" s="31" t="str">
        <f>'EJEC.PRESUPUSTAL AGREGADA'!M17</f>
        <v>Nación</v>
      </c>
      <c r="E18" s="31" t="str">
        <f>'EJEC.PRESUPUSTAL AGREGADA'!O17</f>
        <v>CSF</v>
      </c>
      <c r="F18" s="31">
        <f>'EJEC.PRESUPUSTAL AGREGADA'!N17</f>
        <v>10</v>
      </c>
      <c r="G18" s="29">
        <f>'EJEC.PRESUPUSTAL AGREGADA'!Q17</f>
        <v>1716236000</v>
      </c>
      <c r="H18" s="29">
        <f>'EJEC.PRESUPUSTAL AGREGADA'!R17</f>
        <v>1716236000</v>
      </c>
      <c r="I18" s="29">
        <f>'EJEC.PRESUPUSTAL AGREGADA'!S17</f>
        <v>0</v>
      </c>
      <c r="J18" s="29">
        <f>'EJEC.PRESUPUSTAL AGREGADA'!T17</f>
        <v>27245780</v>
      </c>
      <c r="K18" s="29">
        <f t="shared" si="3"/>
        <v>1688990220</v>
      </c>
      <c r="L18" s="29">
        <f>'EJEC.PRESUPUSTAL AGREGADA'!U17</f>
        <v>27245780</v>
      </c>
      <c r="M18" s="29">
        <f t="shared" si="0"/>
        <v>0</v>
      </c>
      <c r="N18" s="29">
        <f>'EJEC.PRESUPUSTAL AGREGADA'!V17</f>
        <v>27245780</v>
      </c>
      <c r="O18" s="29">
        <f t="shared" si="1"/>
        <v>0</v>
      </c>
      <c r="P18" s="29">
        <f>'EJEC.PRESUPUSTAL AGREGADA'!W17</f>
        <v>27245780</v>
      </c>
      <c r="Q18" s="29">
        <f t="shared" si="2"/>
        <v>0</v>
      </c>
      <c r="R18" s="41">
        <f t="shared" si="4"/>
        <v>1.587531085468432E-2</v>
      </c>
      <c r="S18" s="27"/>
      <c r="T18" s="27"/>
      <c r="U18" s="27"/>
      <c r="V18" s="27"/>
      <c r="W18" s="27"/>
      <c r="X18" s="27"/>
      <c r="Y18" s="27"/>
      <c r="Z18" s="27"/>
    </row>
    <row r="19" spans="1:26" s="28" customFormat="1" hidden="1" x14ac:dyDescent="0.25">
      <c r="A19" s="31" t="str">
        <f>'EJEC.PRESUPUSTAL AGREGADA'!D18</f>
        <v>A</v>
      </c>
      <c r="B19" s="26" t="str">
        <f>'EJEC.PRESUPUSTAL AGREGADA'!C18</f>
        <v>A-01-01-01-001-010</v>
      </c>
      <c r="C19" s="26" t="str">
        <f>'EJEC.PRESUPUSTAL AGREGADA'!P18</f>
        <v>PRIMA DE VACACIONES</v>
      </c>
      <c r="D19" s="31" t="str">
        <f>'EJEC.PRESUPUSTAL AGREGADA'!M18</f>
        <v>Nación</v>
      </c>
      <c r="E19" s="31" t="str">
        <f>'EJEC.PRESUPUSTAL AGREGADA'!O18</f>
        <v>CSF</v>
      </c>
      <c r="F19" s="31">
        <f>'EJEC.PRESUPUSTAL AGREGADA'!N18</f>
        <v>10</v>
      </c>
      <c r="G19" s="29">
        <f>'EJEC.PRESUPUSTAL AGREGADA'!Q18</f>
        <v>1100525124</v>
      </c>
      <c r="H19" s="29">
        <f>'EJEC.PRESUPUSTAL AGREGADA'!R18</f>
        <v>1100525124</v>
      </c>
      <c r="I19" s="29">
        <f>'EJEC.PRESUPUSTAL AGREGADA'!S18</f>
        <v>0</v>
      </c>
      <c r="J19" s="29">
        <f>'EJEC.PRESUPUSTAL AGREGADA'!T18</f>
        <v>80478542</v>
      </c>
      <c r="K19" s="29">
        <f t="shared" si="3"/>
        <v>1020046582</v>
      </c>
      <c r="L19" s="29">
        <f>'EJEC.PRESUPUSTAL AGREGADA'!U18</f>
        <v>80478542</v>
      </c>
      <c r="M19" s="29">
        <f t="shared" si="0"/>
        <v>0</v>
      </c>
      <c r="N19" s="29">
        <f>'EJEC.PRESUPUSTAL AGREGADA'!V18</f>
        <v>80478542</v>
      </c>
      <c r="O19" s="29">
        <f t="shared" si="1"/>
        <v>0</v>
      </c>
      <c r="P19" s="29">
        <f>'EJEC.PRESUPUSTAL AGREGADA'!W18</f>
        <v>80478542</v>
      </c>
      <c r="Q19" s="29">
        <f t="shared" si="2"/>
        <v>0</v>
      </c>
      <c r="R19" s="41">
        <f t="shared" si="4"/>
        <v>7.3127400951547933E-2</v>
      </c>
      <c r="S19" s="27"/>
      <c r="T19" s="27"/>
      <c r="U19" s="27"/>
      <c r="V19" s="27"/>
      <c r="W19" s="27"/>
      <c r="X19" s="27"/>
      <c r="Y19" s="27"/>
      <c r="Z19" s="27"/>
    </row>
    <row r="20" spans="1:26" s="28" customFormat="1" hidden="1" x14ac:dyDescent="0.25">
      <c r="A20" s="31" t="str">
        <f>'EJEC.PRESUPUSTAL AGREGADA'!D19</f>
        <v>A</v>
      </c>
      <c r="B20" s="26" t="str">
        <f>'EJEC.PRESUPUSTAL AGREGADA'!C19</f>
        <v>A-01-01-01-002</v>
      </c>
      <c r="C20" s="26" t="str">
        <f>'EJEC.PRESUPUSTAL AGREGADA'!P19</f>
        <v>FACTORES SALARIALES ESPECIALES</v>
      </c>
      <c r="D20" s="31" t="str">
        <f>'EJEC.PRESUPUSTAL AGREGADA'!M19</f>
        <v>Nación</v>
      </c>
      <c r="E20" s="31" t="str">
        <f>'EJEC.PRESUPUSTAL AGREGADA'!O19</f>
        <v>CSF</v>
      </c>
      <c r="F20" s="31">
        <f>'EJEC.PRESUPUSTAL AGREGADA'!N19</f>
        <v>10</v>
      </c>
      <c r="G20" s="29">
        <f>'EJEC.PRESUPUSTAL AGREGADA'!Q19</f>
        <v>818872470</v>
      </c>
      <c r="H20" s="29">
        <f>'EJEC.PRESUPUSTAL AGREGADA'!R19</f>
        <v>818872470</v>
      </c>
      <c r="I20" s="29">
        <f>'EJEC.PRESUPUSTAL AGREGADA'!S19</f>
        <v>0</v>
      </c>
      <c r="J20" s="29">
        <f>'EJEC.PRESUPUSTAL AGREGADA'!T19</f>
        <v>0</v>
      </c>
      <c r="K20" s="29">
        <f t="shared" si="3"/>
        <v>818872470</v>
      </c>
      <c r="L20" s="29">
        <f>'EJEC.PRESUPUSTAL AGREGADA'!U19</f>
        <v>0</v>
      </c>
      <c r="M20" s="29">
        <f t="shared" si="0"/>
        <v>0</v>
      </c>
      <c r="N20" s="29">
        <f>'EJEC.PRESUPUSTAL AGREGADA'!V19</f>
        <v>0</v>
      </c>
      <c r="O20" s="29">
        <f t="shared" si="1"/>
        <v>0</v>
      </c>
      <c r="P20" s="29">
        <f>'EJEC.PRESUPUSTAL AGREGADA'!W19</f>
        <v>0</v>
      </c>
      <c r="Q20" s="29">
        <f t="shared" si="2"/>
        <v>0</v>
      </c>
      <c r="R20" s="41">
        <f t="shared" si="4"/>
        <v>0</v>
      </c>
      <c r="S20" s="27"/>
      <c r="T20" s="27"/>
      <c r="U20" s="27"/>
      <c r="V20" s="27"/>
      <c r="W20" s="27"/>
      <c r="X20" s="27"/>
      <c r="Y20" s="27"/>
      <c r="Z20" s="27"/>
    </row>
    <row r="21" spans="1:26" s="28" customFormat="1" hidden="1" x14ac:dyDescent="0.25">
      <c r="A21" s="31" t="str">
        <f>'EJEC.PRESUPUSTAL AGREGADA'!D20</f>
        <v>A</v>
      </c>
      <c r="B21" s="26" t="str">
        <f>'EJEC.PRESUPUSTAL AGREGADA'!C20</f>
        <v>A-01-01-01-002-003</v>
      </c>
      <c r="C21" s="26" t="str">
        <f>'EJEC.PRESUPUSTAL AGREGADA'!P20</f>
        <v>PRIMA ESPECIAL DE SERVICIOS</v>
      </c>
      <c r="D21" s="31" t="str">
        <f>'EJEC.PRESUPUSTAL AGREGADA'!M20</f>
        <v>Nación</v>
      </c>
      <c r="E21" s="31" t="str">
        <f>'EJEC.PRESUPUSTAL AGREGADA'!O20</f>
        <v>CSF</v>
      </c>
      <c r="F21" s="31">
        <f>'EJEC.PRESUPUSTAL AGREGADA'!N20</f>
        <v>10</v>
      </c>
      <c r="G21" s="29">
        <f>'EJEC.PRESUPUSTAL AGREGADA'!Q20</f>
        <v>411235470</v>
      </c>
      <c r="H21" s="29">
        <f>'EJEC.PRESUPUSTAL AGREGADA'!R20</f>
        <v>411235470</v>
      </c>
      <c r="I21" s="29">
        <f>'EJEC.PRESUPUSTAL AGREGADA'!S20</f>
        <v>0</v>
      </c>
      <c r="J21" s="29">
        <f>'EJEC.PRESUPUSTAL AGREGADA'!T20</f>
        <v>0</v>
      </c>
      <c r="K21" s="29">
        <f t="shared" si="3"/>
        <v>411235470</v>
      </c>
      <c r="L21" s="29">
        <f>'EJEC.PRESUPUSTAL AGREGADA'!U20</f>
        <v>0</v>
      </c>
      <c r="M21" s="29">
        <f t="shared" si="0"/>
        <v>0</v>
      </c>
      <c r="N21" s="29">
        <f>'EJEC.PRESUPUSTAL AGREGADA'!V20</f>
        <v>0</v>
      </c>
      <c r="O21" s="29">
        <f t="shared" si="1"/>
        <v>0</v>
      </c>
      <c r="P21" s="29">
        <f>'EJEC.PRESUPUSTAL AGREGADA'!W20</f>
        <v>0</v>
      </c>
      <c r="Q21" s="29">
        <f t="shared" si="2"/>
        <v>0</v>
      </c>
      <c r="R21" s="41">
        <f t="shared" si="4"/>
        <v>0</v>
      </c>
      <c r="S21" s="27"/>
      <c r="T21" s="27"/>
      <c r="U21" s="27"/>
      <c r="V21" s="27"/>
      <c r="W21" s="27"/>
      <c r="X21" s="27"/>
      <c r="Y21" s="27"/>
      <c r="Z21" s="27"/>
    </row>
    <row r="22" spans="1:26" s="28" customFormat="1" hidden="1" x14ac:dyDescent="0.25">
      <c r="A22" s="31" t="str">
        <f>'EJEC.PRESUPUSTAL AGREGADA'!D21</f>
        <v>A</v>
      </c>
      <c r="B22" s="26" t="str">
        <f>'EJEC.PRESUPUSTAL AGREGADA'!C21</f>
        <v>A-01-01-01-002-004</v>
      </c>
      <c r="C22" s="26" t="str">
        <f>'EJEC.PRESUPUSTAL AGREGADA'!P21</f>
        <v>PRIMA SEMESTRAL</v>
      </c>
      <c r="D22" s="31" t="str">
        <f>'EJEC.PRESUPUSTAL AGREGADA'!M21</f>
        <v>Nación</v>
      </c>
      <c r="E22" s="31" t="str">
        <f>'EJEC.PRESUPUSTAL AGREGADA'!O21</f>
        <v>CSF</v>
      </c>
      <c r="F22" s="31">
        <f>'EJEC.PRESUPUSTAL AGREGADA'!N21</f>
        <v>10</v>
      </c>
      <c r="G22" s="29">
        <f>'EJEC.PRESUPUSTAL AGREGADA'!Q21</f>
        <v>407637000</v>
      </c>
      <c r="H22" s="29">
        <f>'EJEC.PRESUPUSTAL AGREGADA'!R21</f>
        <v>407637000</v>
      </c>
      <c r="I22" s="29">
        <f>'EJEC.PRESUPUSTAL AGREGADA'!S21</f>
        <v>0</v>
      </c>
      <c r="J22" s="29">
        <f>'EJEC.PRESUPUSTAL AGREGADA'!T21</f>
        <v>0</v>
      </c>
      <c r="K22" s="29">
        <f t="shared" si="3"/>
        <v>407637000</v>
      </c>
      <c r="L22" s="29">
        <f>'EJEC.PRESUPUSTAL AGREGADA'!U21</f>
        <v>0</v>
      </c>
      <c r="M22" s="29">
        <f t="shared" si="0"/>
        <v>0</v>
      </c>
      <c r="N22" s="29">
        <f>'EJEC.PRESUPUSTAL AGREGADA'!V21</f>
        <v>0</v>
      </c>
      <c r="O22" s="29">
        <f t="shared" si="1"/>
        <v>0</v>
      </c>
      <c r="P22" s="29">
        <f>'EJEC.PRESUPUSTAL AGREGADA'!W21</f>
        <v>0</v>
      </c>
      <c r="Q22" s="29">
        <f t="shared" si="2"/>
        <v>0</v>
      </c>
      <c r="R22" s="41">
        <f>+J22/G22</f>
        <v>0</v>
      </c>
      <c r="S22" s="27"/>
      <c r="T22" s="27"/>
      <c r="U22" s="27"/>
      <c r="V22" s="27"/>
      <c r="W22" s="27"/>
      <c r="X22" s="27"/>
      <c r="Y22" s="27"/>
      <c r="Z22" s="27"/>
    </row>
    <row r="23" spans="1:26" s="28" customFormat="1" hidden="1" x14ac:dyDescent="0.25">
      <c r="A23" s="31" t="str">
        <f>'EJEC.PRESUPUSTAL AGREGADA'!D22</f>
        <v>A</v>
      </c>
      <c r="B23" s="26" t="str">
        <f>'EJEC.PRESUPUSTAL AGREGADA'!C22</f>
        <v>A-01-01-02</v>
      </c>
      <c r="C23" s="26" t="str">
        <f>'EJEC.PRESUPUSTAL AGREGADA'!P22</f>
        <v>CONTRIBUCIONES INHERENTES A LA NÓMINA</v>
      </c>
      <c r="D23" s="31" t="str">
        <f>'EJEC.PRESUPUSTAL AGREGADA'!M22</f>
        <v>Nación</v>
      </c>
      <c r="E23" s="31" t="str">
        <f>'EJEC.PRESUPUSTAL AGREGADA'!O22</f>
        <v>CSF</v>
      </c>
      <c r="F23" s="31">
        <f>'EJEC.PRESUPUSTAL AGREGADA'!N22</f>
        <v>10</v>
      </c>
      <c r="G23" s="29">
        <f>'EJEC.PRESUPUSTAL AGREGADA'!Q22</f>
        <v>11841200000</v>
      </c>
      <c r="H23" s="29">
        <f>'EJEC.PRESUPUSTAL AGREGADA'!R22</f>
        <v>11841200000</v>
      </c>
      <c r="I23" s="29">
        <f>'EJEC.PRESUPUSTAL AGREGADA'!S22</f>
        <v>0</v>
      </c>
      <c r="J23" s="29">
        <f>'EJEC.PRESUPUSTAL AGREGADA'!T22</f>
        <v>1856792611</v>
      </c>
      <c r="K23" s="29">
        <f t="shared" si="3"/>
        <v>9984407389</v>
      </c>
      <c r="L23" s="29">
        <f>'EJEC.PRESUPUSTAL AGREGADA'!U22</f>
        <v>1794833557</v>
      </c>
      <c r="M23" s="29">
        <f t="shared" si="0"/>
        <v>61959054</v>
      </c>
      <c r="N23" s="29">
        <f>'EJEC.PRESUPUSTAL AGREGADA'!V22</f>
        <v>1794833557</v>
      </c>
      <c r="O23" s="29">
        <f t="shared" si="1"/>
        <v>0</v>
      </c>
      <c r="P23" s="29">
        <f>'EJEC.PRESUPUSTAL AGREGADA'!W22</f>
        <v>1794833557</v>
      </c>
      <c r="Q23" s="29">
        <f t="shared" si="2"/>
        <v>0</v>
      </c>
      <c r="R23" s="41">
        <f t="shared" si="4"/>
        <v>0.1568078075701787</v>
      </c>
      <c r="S23" s="27"/>
      <c r="T23" s="27"/>
      <c r="U23" s="27"/>
      <c r="V23" s="27"/>
      <c r="W23" s="27"/>
      <c r="X23" s="27"/>
      <c r="Y23" s="27"/>
      <c r="Z23" s="27"/>
    </row>
    <row r="24" spans="1:26" s="28" customFormat="1" hidden="1" x14ac:dyDescent="0.25">
      <c r="A24" s="31" t="str">
        <f>'EJEC.PRESUPUSTAL AGREGADA'!D23</f>
        <v>A</v>
      </c>
      <c r="B24" s="26" t="str">
        <f>'EJEC.PRESUPUSTAL AGREGADA'!C23</f>
        <v>A-01-01-02-001</v>
      </c>
      <c r="C24" s="26" t="str">
        <f>'EJEC.PRESUPUSTAL AGREGADA'!P23</f>
        <v>APORTES A LA SEGURIDAD SOCIAL EN PENSIONES</v>
      </c>
      <c r="D24" s="31" t="str">
        <f>'EJEC.PRESUPUSTAL AGREGADA'!M23</f>
        <v>Nación</v>
      </c>
      <c r="E24" s="31" t="str">
        <f>'EJEC.PRESUPUSTAL AGREGADA'!O23</f>
        <v>CSF</v>
      </c>
      <c r="F24" s="31">
        <f>'EJEC.PRESUPUSTAL AGREGADA'!N23</f>
        <v>10</v>
      </c>
      <c r="G24" s="29">
        <f>'EJEC.PRESUPUSTAL AGREGADA'!Q23</f>
        <v>3621431950</v>
      </c>
      <c r="H24" s="29">
        <f>'EJEC.PRESUPUSTAL AGREGADA'!R23</f>
        <v>3621431950</v>
      </c>
      <c r="I24" s="29">
        <f>'EJEC.PRESUPUSTAL AGREGADA'!S23</f>
        <v>0</v>
      </c>
      <c r="J24" s="29">
        <f>'EJEC.PRESUPUSTAL AGREGADA'!T23</f>
        <v>561111400</v>
      </c>
      <c r="K24" s="29">
        <f t="shared" si="3"/>
        <v>3060320550</v>
      </c>
      <c r="L24" s="29">
        <f>'EJEC.PRESUPUSTAL AGREGADA'!U23</f>
        <v>561111400</v>
      </c>
      <c r="M24" s="29">
        <f t="shared" si="0"/>
        <v>0</v>
      </c>
      <c r="N24" s="29">
        <f>'EJEC.PRESUPUSTAL AGREGADA'!V23</f>
        <v>561111400</v>
      </c>
      <c r="O24" s="29">
        <f t="shared" si="1"/>
        <v>0</v>
      </c>
      <c r="P24" s="29">
        <f>'EJEC.PRESUPUSTAL AGREGADA'!W23</f>
        <v>561111400</v>
      </c>
      <c r="Q24" s="29">
        <f t="shared" si="2"/>
        <v>0</v>
      </c>
      <c r="R24" s="41">
        <f t="shared" si="4"/>
        <v>0.15494185939349212</v>
      </c>
      <c r="S24" s="27"/>
      <c r="T24" s="27"/>
      <c r="U24" s="27"/>
      <c r="V24" s="27"/>
      <c r="W24" s="27"/>
      <c r="X24" s="27"/>
      <c r="Y24" s="27"/>
      <c r="Z24" s="27"/>
    </row>
    <row r="25" spans="1:26" s="28" customFormat="1" hidden="1" x14ac:dyDescent="0.25">
      <c r="A25" s="31" t="str">
        <f>'EJEC.PRESUPUSTAL AGREGADA'!D24</f>
        <v>A</v>
      </c>
      <c r="B25" s="26" t="str">
        <f>'EJEC.PRESUPUSTAL AGREGADA'!C24</f>
        <v>A-01-01-02-002</v>
      </c>
      <c r="C25" s="26" t="str">
        <f>'EJEC.PRESUPUSTAL AGREGADA'!P24</f>
        <v>APORTES A LA SEGURIDAD SOCIAL EN SALUD</v>
      </c>
      <c r="D25" s="31" t="str">
        <f>'EJEC.PRESUPUSTAL AGREGADA'!M24</f>
        <v>Nación</v>
      </c>
      <c r="E25" s="31" t="str">
        <f>'EJEC.PRESUPUSTAL AGREGADA'!O24</f>
        <v>CSF</v>
      </c>
      <c r="F25" s="31">
        <f>'EJEC.PRESUPUSTAL AGREGADA'!N24</f>
        <v>10</v>
      </c>
      <c r="G25" s="29">
        <f>'EJEC.PRESUPUSTAL AGREGADA'!Q24</f>
        <v>2300032450</v>
      </c>
      <c r="H25" s="29">
        <f>'EJEC.PRESUPUSTAL AGREGADA'!R24</f>
        <v>2300032450</v>
      </c>
      <c r="I25" s="29">
        <f>'EJEC.PRESUPUSTAL AGREGADA'!S24</f>
        <v>0</v>
      </c>
      <c r="J25" s="29">
        <f>'EJEC.PRESUPUSTAL AGREGADA'!T24</f>
        <v>393515900</v>
      </c>
      <c r="K25" s="29">
        <f t="shared" si="3"/>
        <v>1906516550</v>
      </c>
      <c r="L25" s="29">
        <f>'EJEC.PRESUPUSTAL AGREGADA'!U24</f>
        <v>393515900</v>
      </c>
      <c r="M25" s="29">
        <f t="shared" si="0"/>
        <v>0</v>
      </c>
      <c r="N25" s="29">
        <f>'EJEC.PRESUPUSTAL AGREGADA'!V24</f>
        <v>393515900</v>
      </c>
      <c r="O25" s="29">
        <f t="shared" si="1"/>
        <v>0</v>
      </c>
      <c r="P25" s="29">
        <f>'EJEC.PRESUPUSTAL AGREGADA'!W24</f>
        <v>393515900</v>
      </c>
      <c r="Q25" s="29">
        <f t="shared" si="2"/>
        <v>0</v>
      </c>
      <c r="R25" s="41">
        <f t="shared" si="4"/>
        <v>0.1710914556879404</v>
      </c>
      <c r="S25" s="27"/>
      <c r="T25" s="27"/>
      <c r="U25" s="27"/>
      <c r="V25" s="27"/>
      <c r="W25" s="27"/>
      <c r="X25" s="27"/>
      <c r="Y25" s="27"/>
      <c r="Z25" s="27"/>
    </row>
    <row r="26" spans="1:26" s="28" customFormat="1" hidden="1" x14ac:dyDescent="0.25">
      <c r="A26" s="31" t="str">
        <f>'EJEC.PRESUPUSTAL AGREGADA'!D25</f>
        <v>A</v>
      </c>
      <c r="B26" s="26" t="str">
        <f>'EJEC.PRESUPUSTAL AGREGADA'!C25</f>
        <v>A-01-01-02-003</v>
      </c>
      <c r="C26" s="26" t="str">
        <f>'EJEC.PRESUPUSTAL AGREGADA'!P25</f>
        <v xml:space="preserve">AUXILIO DE CESANTÍAS </v>
      </c>
      <c r="D26" s="31" t="str">
        <f>'EJEC.PRESUPUSTAL AGREGADA'!M25</f>
        <v>Nación</v>
      </c>
      <c r="E26" s="31" t="str">
        <f>'EJEC.PRESUPUSTAL AGREGADA'!O25</f>
        <v>CSF</v>
      </c>
      <c r="F26" s="31">
        <f>'EJEC.PRESUPUSTAL AGREGADA'!N25</f>
        <v>10</v>
      </c>
      <c r="G26" s="29">
        <f>'EJEC.PRESUPUSTAL AGREGADA'!Q25</f>
        <v>2664274714</v>
      </c>
      <c r="H26" s="29">
        <f>'EJEC.PRESUPUSTAL AGREGADA'!R25</f>
        <v>2664274714</v>
      </c>
      <c r="I26" s="29">
        <f>'EJEC.PRESUPUSTAL AGREGADA'!S25</f>
        <v>0</v>
      </c>
      <c r="J26" s="29">
        <f>'EJEC.PRESUPUSTAL AGREGADA'!T25</f>
        <v>397939511</v>
      </c>
      <c r="K26" s="29">
        <f t="shared" si="3"/>
        <v>2266335203</v>
      </c>
      <c r="L26" s="29">
        <f>'EJEC.PRESUPUSTAL AGREGADA'!U25</f>
        <v>335980457</v>
      </c>
      <c r="M26" s="29">
        <f t="shared" si="0"/>
        <v>61959054</v>
      </c>
      <c r="N26" s="29">
        <f>'EJEC.PRESUPUSTAL AGREGADA'!V25</f>
        <v>335980457</v>
      </c>
      <c r="O26" s="29">
        <f t="shared" si="1"/>
        <v>0</v>
      </c>
      <c r="P26" s="29">
        <f>'EJEC.PRESUPUSTAL AGREGADA'!W25</f>
        <v>335980457</v>
      </c>
      <c r="Q26" s="29">
        <f t="shared" si="2"/>
        <v>0</v>
      </c>
      <c r="R26" s="41">
        <f t="shared" si="4"/>
        <v>0.14936129105191065</v>
      </c>
      <c r="S26" s="27"/>
      <c r="T26" s="27"/>
      <c r="U26" s="27"/>
      <c r="V26" s="27"/>
      <c r="W26" s="27"/>
      <c r="X26" s="27"/>
      <c r="Y26" s="27"/>
      <c r="Z26" s="27"/>
    </row>
    <row r="27" spans="1:26" s="28" customFormat="1" hidden="1" x14ac:dyDescent="0.25">
      <c r="A27" s="31" t="str">
        <f>'EJEC.PRESUPUSTAL AGREGADA'!D26</f>
        <v>A</v>
      </c>
      <c r="B27" s="26" t="str">
        <f>'EJEC.PRESUPUSTAL AGREGADA'!C26</f>
        <v>A-01-01-02-004</v>
      </c>
      <c r="C27" s="26" t="str">
        <f>'EJEC.PRESUPUSTAL AGREGADA'!P26</f>
        <v>APORTES A CAJAS DE COMPENSACIÓN FAMILIAR</v>
      </c>
      <c r="D27" s="31" t="str">
        <f>'EJEC.PRESUPUSTAL AGREGADA'!M26</f>
        <v>Nación</v>
      </c>
      <c r="E27" s="31" t="str">
        <f>'EJEC.PRESUPUSTAL AGREGADA'!O26</f>
        <v>CSF</v>
      </c>
      <c r="F27" s="31">
        <f>'EJEC.PRESUPUSTAL AGREGADA'!N26</f>
        <v>10</v>
      </c>
      <c r="G27" s="29">
        <f>'EJEC.PRESUPUSTAL AGREGADA'!Q26</f>
        <v>1167706700</v>
      </c>
      <c r="H27" s="29">
        <f>'EJEC.PRESUPUSTAL AGREGADA'!R26</f>
        <v>1167706700</v>
      </c>
      <c r="I27" s="29">
        <f>'EJEC.PRESUPUSTAL AGREGADA'!S26</f>
        <v>0</v>
      </c>
      <c r="J27" s="29">
        <f>'EJEC.PRESUPUSTAL AGREGADA'!T26</f>
        <v>181449700</v>
      </c>
      <c r="K27" s="29">
        <f t="shared" si="3"/>
        <v>986257000</v>
      </c>
      <c r="L27" s="29">
        <f>'EJEC.PRESUPUSTAL AGREGADA'!U26</f>
        <v>181449700</v>
      </c>
      <c r="M27" s="29">
        <f t="shared" si="0"/>
        <v>0</v>
      </c>
      <c r="N27" s="29">
        <f>'EJEC.PRESUPUSTAL AGREGADA'!V26</f>
        <v>181449700</v>
      </c>
      <c r="O27" s="29">
        <f t="shared" si="1"/>
        <v>0</v>
      </c>
      <c r="P27" s="29">
        <f>'EJEC.PRESUPUSTAL AGREGADA'!W26</f>
        <v>181449700</v>
      </c>
      <c r="Q27" s="29">
        <f t="shared" si="2"/>
        <v>0</v>
      </c>
      <c r="R27" s="41">
        <f t="shared" si="4"/>
        <v>0.15538979094664782</v>
      </c>
      <c r="S27" s="27"/>
      <c r="T27" s="27"/>
      <c r="U27" s="27"/>
      <c r="V27" s="27"/>
      <c r="W27" s="27"/>
      <c r="X27" s="27"/>
      <c r="Y27" s="27"/>
      <c r="Z27" s="27"/>
    </row>
    <row r="28" spans="1:26" s="28" customFormat="1" hidden="1" x14ac:dyDescent="0.25">
      <c r="A28" s="31" t="str">
        <f>'EJEC.PRESUPUSTAL AGREGADA'!D27</f>
        <v>A</v>
      </c>
      <c r="B28" s="26" t="str">
        <f>'EJEC.PRESUPUSTAL AGREGADA'!C27</f>
        <v>A-01-01-02-005</v>
      </c>
      <c r="C28" s="26" t="str">
        <f>'EJEC.PRESUPUSTAL AGREGADA'!P27</f>
        <v>APORTES GENERALES AL SISTEMA DE RIESGOS LABORALES</v>
      </c>
      <c r="D28" s="31" t="str">
        <f>'EJEC.PRESUPUSTAL AGREGADA'!M27</f>
        <v>Nación</v>
      </c>
      <c r="E28" s="31" t="str">
        <f>'EJEC.PRESUPUSTAL AGREGADA'!O27</f>
        <v>CSF</v>
      </c>
      <c r="F28" s="31">
        <f>'EJEC.PRESUPUSTAL AGREGADA'!N27</f>
        <v>10</v>
      </c>
      <c r="G28" s="29">
        <f>'EJEC.PRESUPUSTAL AGREGADA'!Q27</f>
        <v>631425886</v>
      </c>
      <c r="H28" s="29">
        <f>'EJEC.PRESUPUSTAL AGREGADA'!R27</f>
        <v>631425886</v>
      </c>
      <c r="I28" s="29">
        <f>'EJEC.PRESUPUSTAL AGREGADA'!S27</f>
        <v>0</v>
      </c>
      <c r="J28" s="29">
        <f>'EJEC.PRESUPUSTAL AGREGADA'!T27</f>
        <v>95924900</v>
      </c>
      <c r="K28" s="29">
        <f t="shared" si="3"/>
        <v>535500986</v>
      </c>
      <c r="L28" s="29">
        <f>'EJEC.PRESUPUSTAL AGREGADA'!U27</f>
        <v>95924900</v>
      </c>
      <c r="M28" s="29">
        <f t="shared" si="0"/>
        <v>0</v>
      </c>
      <c r="N28" s="29">
        <f>'EJEC.PRESUPUSTAL AGREGADA'!V27</f>
        <v>95924900</v>
      </c>
      <c r="O28" s="29">
        <f t="shared" si="1"/>
        <v>0</v>
      </c>
      <c r="P28" s="29">
        <f>'EJEC.PRESUPUSTAL AGREGADA'!W27</f>
        <v>95924900</v>
      </c>
      <c r="Q28" s="29">
        <f t="shared" si="2"/>
        <v>0</v>
      </c>
      <c r="R28" s="41">
        <f t="shared" si="4"/>
        <v>0.15191790854136758</v>
      </c>
      <c r="S28" s="27"/>
      <c r="T28" s="27"/>
      <c r="U28" s="27"/>
      <c r="V28" s="27"/>
      <c r="W28" s="27"/>
      <c r="X28" s="27"/>
      <c r="Y28" s="27"/>
      <c r="Z28" s="27"/>
    </row>
    <row r="29" spans="1:26" s="28" customFormat="1" hidden="1" x14ac:dyDescent="0.25">
      <c r="A29" s="31" t="str">
        <f>'EJEC.PRESUPUSTAL AGREGADA'!D28</f>
        <v>A</v>
      </c>
      <c r="B29" s="26" t="str">
        <f>'EJEC.PRESUPUSTAL AGREGADA'!C28</f>
        <v>A-01-01-02-006</v>
      </c>
      <c r="C29" s="26" t="str">
        <f>'EJEC.PRESUPUSTAL AGREGADA'!P28</f>
        <v>APORTES AL ICBF</v>
      </c>
      <c r="D29" s="31" t="str">
        <f>'EJEC.PRESUPUSTAL AGREGADA'!M28</f>
        <v>Nación</v>
      </c>
      <c r="E29" s="31" t="str">
        <f>'EJEC.PRESUPUSTAL AGREGADA'!O28</f>
        <v>CSF</v>
      </c>
      <c r="F29" s="31">
        <f>'EJEC.PRESUPUSTAL AGREGADA'!N28</f>
        <v>10</v>
      </c>
      <c r="G29" s="29">
        <f>'EJEC.PRESUPUSTAL AGREGADA'!Q28</f>
        <v>875979200</v>
      </c>
      <c r="H29" s="29">
        <f>'EJEC.PRESUPUSTAL AGREGADA'!R28</f>
        <v>875979200</v>
      </c>
      <c r="I29" s="29">
        <f>'EJEC.PRESUPUSTAL AGREGADA'!S28</f>
        <v>0</v>
      </c>
      <c r="J29" s="29">
        <f>'EJEC.PRESUPUSTAL AGREGADA'!T28</f>
        <v>136102800</v>
      </c>
      <c r="K29" s="29">
        <f t="shared" si="3"/>
        <v>739876400</v>
      </c>
      <c r="L29" s="29">
        <f>'EJEC.PRESUPUSTAL AGREGADA'!U28</f>
        <v>136102800</v>
      </c>
      <c r="M29" s="29">
        <f t="shared" si="0"/>
        <v>0</v>
      </c>
      <c r="N29" s="29">
        <f>'EJEC.PRESUPUSTAL AGREGADA'!V28</f>
        <v>136102800</v>
      </c>
      <c r="O29" s="29">
        <f t="shared" si="1"/>
        <v>0</v>
      </c>
      <c r="P29" s="29">
        <f>'EJEC.PRESUPUSTAL AGREGADA'!W28</f>
        <v>136102800</v>
      </c>
      <c r="Q29" s="29">
        <f t="shared" si="2"/>
        <v>0</v>
      </c>
      <c r="R29" s="41">
        <f t="shared" si="4"/>
        <v>0.15537218235318828</v>
      </c>
      <c r="S29" s="27"/>
      <c r="T29" s="27"/>
      <c r="U29" s="27"/>
      <c r="V29" s="27"/>
      <c r="W29" s="27"/>
      <c r="X29" s="27"/>
      <c r="Y29" s="27"/>
      <c r="Z29" s="27"/>
    </row>
    <row r="30" spans="1:26" s="28" customFormat="1" hidden="1" x14ac:dyDescent="0.25">
      <c r="A30" s="31" t="str">
        <f>'EJEC.PRESUPUSTAL AGREGADA'!D29</f>
        <v>A</v>
      </c>
      <c r="B30" s="26" t="str">
        <f>'EJEC.PRESUPUSTAL AGREGADA'!C29</f>
        <v>A-01-01-02-007</v>
      </c>
      <c r="C30" s="26" t="str">
        <f>'EJEC.PRESUPUSTAL AGREGADA'!P29</f>
        <v>APORTES AL SENA</v>
      </c>
      <c r="D30" s="31" t="str">
        <f>'EJEC.PRESUPUSTAL AGREGADA'!M29</f>
        <v>Nación</v>
      </c>
      <c r="E30" s="31" t="str">
        <f>'EJEC.PRESUPUSTAL AGREGADA'!O29</f>
        <v>CSF</v>
      </c>
      <c r="F30" s="31">
        <f>'EJEC.PRESUPUSTAL AGREGADA'!N29</f>
        <v>10</v>
      </c>
      <c r="G30" s="29">
        <f>'EJEC.PRESUPUSTAL AGREGADA'!Q29</f>
        <v>580349100</v>
      </c>
      <c r="H30" s="29">
        <f>'EJEC.PRESUPUSTAL AGREGADA'!R29</f>
        <v>580349100</v>
      </c>
      <c r="I30" s="29">
        <f>'EJEC.PRESUPUSTAL AGREGADA'!S29</f>
        <v>0</v>
      </c>
      <c r="J30" s="29">
        <f>'EJEC.PRESUPUSTAL AGREGADA'!T29</f>
        <v>90748400</v>
      </c>
      <c r="K30" s="29">
        <f t="shared" si="3"/>
        <v>489600700</v>
      </c>
      <c r="L30" s="29">
        <f>'EJEC.PRESUPUSTAL AGREGADA'!U29</f>
        <v>90748400</v>
      </c>
      <c r="M30" s="29">
        <f t="shared" si="0"/>
        <v>0</v>
      </c>
      <c r="N30" s="29">
        <f>'EJEC.PRESUPUSTAL AGREGADA'!V29</f>
        <v>90748400</v>
      </c>
      <c r="O30" s="29">
        <f t="shared" si="1"/>
        <v>0</v>
      </c>
      <c r="P30" s="29">
        <f>'EJEC.PRESUPUSTAL AGREGADA'!W29</f>
        <v>90748400</v>
      </c>
      <c r="Q30" s="29">
        <f t="shared" si="2"/>
        <v>0</v>
      </c>
      <c r="R30" s="41">
        <f t="shared" si="4"/>
        <v>0.15636864087494923</v>
      </c>
      <c r="S30" s="27"/>
      <c r="T30" s="27"/>
      <c r="U30" s="27"/>
      <c r="V30" s="27"/>
      <c r="W30" s="27"/>
      <c r="X30" s="27"/>
      <c r="Y30" s="27"/>
      <c r="Z30" s="27"/>
    </row>
    <row r="31" spans="1:26" s="28" customFormat="1" hidden="1" x14ac:dyDescent="0.25">
      <c r="A31" s="31" t="str">
        <f>'EJEC.PRESUPUSTAL AGREGADA'!D30</f>
        <v>A</v>
      </c>
      <c r="B31" s="26" t="str">
        <f>'EJEC.PRESUPUSTAL AGREGADA'!C30</f>
        <v>A-01-01-03</v>
      </c>
      <c r="C31" s="26" t="str">
        <f>'EJEC.PRESUPUSTAL AGREGADA'!P30</f>
        <v>REMUNERACIONES NO CONSTITUTIVAS DE FACTOR SALARIAL</v>
      </c>
      <c r="D31" s="31" t="str">
        <f>'EJEC.PRESUPUSTAL AGREGADA'!M30</f>
        <v>Nación</v>
      </c>
      <c r="E31" s="31" t="str">
        <f>'EJEC.PRESUPUSTAL AGREGADA'!O30</f>
        <v>CSF</v>
      </c>
      <c r="F31" s="31">
        <f>'EJEC.PRESUPUSTAL AGREGADA'!N30</f>
        <v>10</v>
      </c>
      <c r="G31" s="29">
        <f>'EJEC.PRESUPUSTAL AGREGADA'!Q30</f>
        <v>3215400000</v>
      </c>
      <c r="H31" s="29">
        <f>'EJEC.PRESUPUSTAL AGREGADA'!R30</f>
        <v>3215400000</v>
      </c>
      <c r="I31" s="29">
        <f>'EJEC.PRESUPUSTAL AGREGADA'!S30</f>
        <v>0</v>
      </c>
      <c r="J31" s="29">
        <f>'EJEC.PRESUPUSTAL AGREGADA'!T30</f>
        <v>289912749</v>
      </c>
      <c r="K31" s="29">
        <f t="shared" si="3"/>
        <v>2925487251</v>
      </c>
      <c r="L31" s="29">
        <f>'EJEC.PRESUPUSTAL AGREGADA'!U30</f>
        <v>288255852</v>
      </c>
      <c r="M31" s="29">
        <f t="shared" si="0"/>
        <v>1656897</v>
      </c>
      <c r="N31" s="29">
        <f>'EJEC.PRESUPUSTAL AGREGADA'!V30</f>
        <v>288255852</v>
      </c>
      <c r="O31" s="29">
        <f t="shared" si="1"/>
        <v>0</v>
      </c>
      <c r="P31" s="29">
        <f>'EJEC.PRESUPUSTAL AGREGADA'!W30</f>
        <v>288255852</v>
      </c>
      <c r="Q31" s="29">
        <f t="shared" si="2"/>
        <v>0</v>
      </c>
      <c r="R31" s="41">
        <f t="shared" si="4"/>
        <v>9.0163820675499162E-2</v>
      </c>
      <c r="S31" s="27"/>
      <c r="T31" s="27"/>
      <c r="U31" s="27"/>
      <c r="V31" s="27"/>
      <c r="W31" s="27"/>
      <c r="X31" s="27"/>
      <c r="Y31" s="27"/>
      <c r="Z31" s="27"/>
    </row>
    <row r="32" spans="1:26" s="28" customFormat="1" hidden="1" x14ac:dyDescent="0.25">
      <c r="A32" s="31" t="str">
        <f>'EJEC.PRESUPUSTAL AGREGADA'!D31</f>
        <v>A</v>
      </c>
      <c r="B32" s="26" t="str">
        <f>'EJEC.PRESUPUSTAL AGREGADA'!C31</f>
        <v>A-01-01-03-001</v>
      </c>
      <c r="C32" s="26" t="str">
        <f>'EJEC.PRESUPUSTAL AGREGADA'!P31</f>
        <v>PRESTACIONES SOCIALES SEGÚN DEFINICIÓN LEGAL</v>
      </c>
      <c r="D32" s="31" t="str">
        <f>'EJEC.PRESUPUSTAL AGREGADA'!M31</f>
        <v>Nación</v>
      </c>
      <c r="E32" s="31" t="str">
        <f>'EJEC.PRESUPUSTAL AGREGADA'!O31</f>
        <v>CSF</v>
      </c>
      <c r="F32" s="31">
        <f>'EJEC.PRESUPUSTAL AGREGADA'!N31</f>
        <v>10</v>
      </c>
      <c r="G32" s="29">
        <f>'EJEC.PRESUPUSTAL AGREGADA'!Q31</f>
        <v>1687659668</v>
      </c>
      <c r="H32" s="29">
        <f>'EJEC.PRESUPUSTAL AGREGADA'!R31</f>
        <v>1687659668</v>
      </c>
      <c r="I32" s="29">
        <f>'EJEC.PRESUPUSTAL AGREGADA'!S31</f>
        <v>0</v>
      </c>
      <c r="J32" s="29">
        <f>'EJEC.PRESUPUSTAL AGREGADA'!T31</f>
        <v>108826063</v>
      </c>
      <c r="K32" s="29">
        <f t="shared" si="3"/>
        <v>1578833605</v>
      </c>
      <c r="L32" s="29">
        <f>'EJEC.PRESUPUSTAL AGREGADA'!U31</f>
        <v>108826063</v>
      </c>
      <c r="M32" s="29">
        <f t="shared" si="0"/>
        <v>0</v>
      </c>
      <c r="N32" s="29">
        <f>'EJEC.PRESUPUSTAL AGREGADA'!V31</f>
        <v>108826063</v>
      </c>
      <c r="O32" s="29">
        <f t="shared" si="1"/>
        <v>0</v>
      </c>
      <c r="P32" s="29">
        <f>'EJEC.PRESUPUSTAL AGREGADA'!W31</f>
        <v>108826063</v>
      </c>
      <c r="Q32" s="29">
        <f t="shared" si="2"/>
        <v>0</v>
      </c>
      <c r="R32" s="41">
        <f t="shared" si="4"/>
        <v>6.4483417518039543E-2</v>
      </c>
      <c r="S32" s="27"/>
      <c r="T32" s="27"/>
      <c r="U32" s="27"/>
      <c r="V32" s="27"/>
      <c r="W32" s="27"/>
      <c r="X32" s="27"/>
      <c r="Y32" s="27"/>
      <c r="Z32" s="27"/>
    </row>
    <row r="33" spans="1:26" s="28" customFormat="1" hidden="1" x14ac:dyDescent="0.25">
      <c r="A33" s="31" t="str">
        <f>'EJEC.PRESUPUSTAL AGREGADA'!D32</f>
        <v>A</v>
      </c>
      <c r="B33" s="26" t="str">
        <f>'EJEC.PRESUPUSTAL AGREGADA'!C32</f>
        <v>A-01-01-03-001-001</v>
      </c>
      <c r="C33" s="26" t="str">
        <f>'EJEC.PRESUPUSTAL AGREGADA'!P32</f>
        <v>VACACIONES</v>
      </c>
      <c r="D33" s="31" t="str">
        <f>'EJEC.PRESUPUSTAL AGREGADA'!M32</f>
        <v>Nación</v>
      </c>
      <c r="E33" s="31" t="str">
        <f>'EJEC.PRESUPUSTAL AGREGADA'!O32</f>
        <v>CSF</v>
      </c>
      <c r="F33" s="31">
        <f>'EJEC.PRESUPUSTAL AGREGADA'!N32</f>
        <v>10</v>
      </c>
      <c r="G33" s="29">
        <f>'EJEC.PRESUPUSTAL AGREGADA'!Q32</f>
        <v>1067480339</v>
      </c>
      <c r="H33" s="29">
        <f>'EJEC.PRESUPUSTAL AGREGADA'!R32</f>
        <v>1067480339</v>
      </c>
      <c r="I33" s="29">
        <f>'EJEC.PRESUPUSTAL AGREGADA'!S32</f>
        <v>0</v>
      </c>
      <c r="J33" s="29">
        <f>'EJEC.PRESUPUSTAL AGREGADA'!T32</f>
        <v>73050494</v>
      </c>
      <c r="K33" s="29">
        <f t="shared" si="3"/>
        <v>994429845</v>
      </c>
      <c r="L33" s="29">
        <f>'EJEC.PRESUPUSTAL AGREGADA'!U32</f>
        <v>73050494</v>
      </c>
      <c r="M33" s="29">
        <f t="shared" si="0"/>
        <v>0</v>
      </c>
      <c r="N33" s="29">
        <f>'EJEC.PRESUPUSTAL AGREGADA'!V32</f>
        <v>73050494</v>
      </c>
      <c r="O33" s="29">
        <f t="shared" si="1"/>
        <v>0</v>
      </c>
      <c r="P33" s="29">
        <f>'EJEC.PRESUPUSTAL AGREGADA'!W32</f>
        <v>73050494</v>
      </c>
      <c r="Q33" s="29">
        <f t="shared" si="2"/>
        <v>0</v>
      </c>
      <c r="R33" s="41">
        <f t="shared" si="4"/>
        <v>6.8432636490928386E-2</v>
      </c>
      <c r="S33" s="27"/>
      <c r="T33" s="27"/>
      <c r="U33" s="27"/>
      <c r="V33" s="27"/>
      <c r="W33" s="27"/>
      <c r="X33" s="27"/>
      <c r="Y33" s="27"/>
      <c r="Z33" s="27"/>
    </row>
    <row r="34" spans="1:26" s="28" customFormat="1" hidden="1" x14ac:dyDescent="0.25">
      <c r="A34" s="31" t="str">
        <f>'EJEC.PRESUPUSTAL AGREGADA'!D33</f>
        <v>A</v>
      </c>
      <c r="B34" s="26" t="str">
        <f>'EJEC.PRESUPUSTAL AGREGADA'!C33</f>
        <v>A-01-01-03-001-002</v>
      </c>
      <c r="C34" s="26" t="str">
        <f>'EJEC.PRESUPUSTAL AGREGADA'!P33</f>
        <v>INDEMNIZACIÓN POR VACACIONES</v>
      </c>
      <c r="D34" s="31" t="str">
        <f>'EJEC.PRESUPUSTAL AGREGADA'!M33</f>
        <v>Nación</v>
      </c>
      <c r="E34" s="31" t="str">
        <f>'EJEC.PRESUPUSTAL AGREGADA'!O33</f>
        <v>CSF</v>
      </c>
      <c r="F34" s="31">
        <f>'EJEC.PRESUPUSTAL AGREGADA'!N33</f>
        <v>10</v>
      </c>
      <c r="G34" s="29">
        <f>'EJEC.PRESUPUSTAL AGREGADA'!Q33</f>
        <v>450773597</v>
      </c>
      <c r="H34" s="29">
        <f>'EJEC.PRESUPUSTAL AGREGADA'!R33</f>
        <v>450773597</v>
      </c>
      <c r="I34" s="29">
        <f>'EJEC.PRESUPUSTAL AGREGADA'!S33</f>
        <v>0</v>
      </c>
      <c r="J34" s="29">
        <f>'EJEC.PRESUPUSTAL AGREGADA'!T33</f>
        <v>27007160</v>
      </c>
      <c r="K34" s="29">
        <f t="shared" si="3"/>
        <v>423766437</v>
      </c>
      <c r="L34" s="29">
        <f>'EJEC.PRESUPUSTAL AGREGADA'!U33</f>
        <v>27007160</v>
      </c>
      <c r="M34" s="29">
        <f t="shared" si="0"/>
        <v>0</v>
      </c>
      <c r="N34" s="29">
        <f>'EJEC.PRESUPUSTAL AGREGADA'!V33</f>
        <v>27007160</v>
      </c>
      <c r="O34" s="29">
        <f t="shared" si="1"/>
        <v>0</v>
      </c>
      <c r="P34" s="29">
        <f>'EJEC.PRESUPUSTAL AGREGADA'!W33</f>
        <v>27007160</v>
      </c>
      <c r="Q34" s="29">
        <f t="shared" si="2"/>
        <v>0</v>
      </c>
      <c r="R34" s="41">
        <f t="shared" si="4"/>
        <v>5.9912914553422701E-2</v>
      </c>
      <c r="S34" s="27"/>
      <c r="T34" s="27"/>
      <c r="U34" s="27"/>
      <c r="V34" s="27"/>
      <c r="W34" s="27"/>
      <c r="X34" s="27"/>
      <c r="Y34" s="27"/>
      <c r="Z34" s="27"/>
    </row>
    <row r="35" spans="1:26" s="28" customFormat="1" hidden="1" x14ac:dyDescent="0.25">
      <c r="A35" s="31" t="str">
        <f>'EJEC.PRESUPUSTAL AGREGADA'!D34</f>
        <v>A</v>
      </c>
      <c r="B35" s="26" t="str">
        <f>'EJEC.PRESUPUSTAL AGREGADA'!C34</f>
        <v>A-01-01-03-001-003</v>
      </c>
      <c r="C35" s="26" t="str">
        <f>'EJEC.PRESUPUSTAL AGREGADA'!P34</f>
        <v>BONIFICACIÓN ESPECIAL DE RECREACIÓN</v>
      </c>
      <c r="D35" s="31" t="str">
        <f>'EJEC.PRESUPUSTAL AGREGADA'!M34</f>
        <v>Nación</v>
      </c>
      <c r="E35" s="31" t="str">
        <f>'EJEC.PRESUPUSTAL AGREGADA'!O34</f>
        <v>CSF</v>
      </c>
      <c r="F35" s="31">
        <f>'EJEC.PRESUPUSTAL AGREGADA'!N34</f>
        <v>10</v>
      </c>
      <c r="G35" s="29">
        <f>'EJEC.PRESUPUSTAL AGREGADA'!Q34</f>
        <v>169405732</v>
      </c>
      <c r="H35" s="29">
        <f>'EJEC.PRESUPUSTAL AGREGADA'!R34</f>
        <v>169405732</v>
      </c>
      <c r="I35" s="29">
        <f>'EJEC.PRESUPUSTAL AGREGADA'!S34</f>
        <v>0</v>
      </c>
      <c r="J35" s="29">
        <f>'EJEC.PRESUPUSTAL AGREGADA'!T34</f>
        <v>8768409</v>
      </c>
      <c r="K35" s="29">
        <f t="shared" si="3"/>
        <v>160637323</v>
      </c>
      <c r="L35" s="29">
        <f>'EJEC.PRESUPUSTAL AGREGADA'!U34</f>
        <v>8768409</v>
      </c>
      <c r="M35" s="29">
        <f t="shared" si="0"/>
        <v>0</v>
      </c>
      <c r="N35" s="29">
        <f>'EJEC.PRESUPUSTAL AGREGADA'!V34</f>
        <v>8768409</v>
      </c>
      <c r="O35" s="29">
        <f t="shared" si="1"/>
        <v>0</v>
      </c>
      <c r="P35" s="29">
        <f>'EJEC.PRESUPUSTAL AGREGADA'!W34</f>
        <v>8768409</v>
      </c>
      <c r="Q35" s="29">
        <f t="shared" si="2"/>
        <v>0</v>
      </c>
      <c r="R35" s="41">
        <f t="shared" si="4"/>
        <v>5.1759812944227886E-2</v>
      </c>
      <c r="S35" s="27"/>
      <c r="T35" s="27"/>
      <c r="U35" s="27"/>
      <c r="V35" s="27"/>
      <c r="W35" s="27"/>
      <c r="X35" s="27"/>
      <c r="Y35" s="27"/>
      <c r="Z35" s="27"/>
    </row>
    <row r="36" spans="1:26" s="28" customFormat="1" hidden="1" x14ac:dyDescent="0.25">
      <c r="A36" s="31" t="str">
        <f>'EJEC.PRESUPUSTAL AGREGADA'!D35</f>
        <v>A</v>
      </c>
      <c r="B36" s="26" t="str">
        <f>'EJEC.PRESUPUSTAL AGREGADA'!C35</f>
        <v>A-01-01-03-002</v>
      </c>
      <c r="C36" s="26" t="str">
        <f>'EJEC.PRESUPUSTAL AGREGADA'!P35</f>
        <v>PRIMA TÉCNICA NO SALARIAL</v>
      </c>
      <c r="D36" s="31" t="str">
        <f>'EJEC.PRESUPUSTAL AGREGADA'!M35</f>
        <v>Nación</v>
      </c>
      <c r="E36" s="31" t="str">
        <f>'EJEC.PRESUPUSTAL AGREGADA'!O35</f>
        <v>CSF</v>
      </c>
      <c r="F36" s="31">
        <f>'EJEC.PRESUPUSTAL AGREGADA'!N35</f>
        <v>10</v>
      </c>
      <c r="G36" s="29">
        <f>'EJEC.PRESUPUSTAL AGREGADA'!Q35</f>
        <v>558077941</v>
      </c>
      <c r="H36" s="29">
        <f>'EJEC.PRESUPUSTAL AGREGADA'!R35</f>
        <v>558077941</v>
      </c>
      <c r="I36" s="29">
        <f>'EJEC.PRESUPUSTAL AGREGADA'!S35</f>
        <v>0</v>
      </c>
      <c r="J36" s="29">
        <f>'EJEC.PRESUPUSTAL AGREGADA'!T35</f>
        <v>86300776</v>
      </c>
      <c r="K36" s="29">
        <f t="shared" si="3"/>
        <v>471777165</v>
      </c>
      <c r="L36" s="29">
        <f>'EJEC.PRESUPUSTAL AGREGADA'!U35</f>
        <v>86300776</v>
      </c>
      <c r="M36" s="29">
        <f t="shared" si="0"/>
        <v>0</v>
      </c>
      <c r="N36" s="29">
        <f>'EJEC.PRESUPUSTAL AGREGADA'!V35</f>
        <v>86300776</v>
      </c>
      <c r="O36" s="29">
        <f t="shared" si="1"/>
        <v>0</v>
      </c>
      <c r="P36" s="29">
        <f>'EJEC.PRESUPUSTAL AGREGADA'!W35</f>
        <v>86300776</v>
      </c>
      <c r="Q36" s="29">
        <f t="shared" si="2"/>
        <v>0</v>
      </c>
      <c r="R36" s="41">
        <f t="shared" si="4"/>
        <v>0.15463928899493987</v>
      </c>
      <c r="S36" s="27"/>
      <c r="T36" s="27"/>
      <c r="U36" s="27"/>
      <c r="V36" s="27"/>
      <c r="W36" s="27"/>
      <c r="X36" s="27"/>
      <c r="Y36" s="27"/>
      <c r="Z36" s="27"/>
    </row>
    <row r="37" spans="1:26" s="28" customFormat="1" hidden="1" x14ac:dyDescent="0.25">
      <c r="A37" s="31" t="str">
        <f>'EJEC.PRESUPUSTAL AGREGADA'!D36</f>
        <v>A</v>
      </c>
      <c r="B37" s="26" t="str">
        <f>'EJEC.PRESUPUSTAL AGREGADA'!C36</f>
        <v>A-01-01-03-016</v>
      </c>
      <c r="C37" s="26" t="str">
        <f>'EJEC.PRESUPUSTAL AGREGADA'!P36</f>
        <v>PRIMA DE COORDINACIÓN</v>
      </c>
      <c r="D37" s="31" t="str">
        <f>'EJEC.PRESUPUSTAL AGREGADA'!M36</f>
        <v>Nación</v>
      </c>
      <c r="E37" s="31" t="str">
        <f>'EJEC.PRESUPUSTAL AGREGADA'!O36</f>
        <v>CSF</v>
      </c>
      <c r="F37" s="31">
        <f>'EJEC.PRESUPUSTAL AGREGADA'!N36</f>
        <v>10</v>
      </c>
      <c r="G37" s="29">
        <f>'EJEC.PRESUPUSTAL AGREGADA'!Q36</f>
        <v>765951872</v>
      </c>
      <c r="H37" s="29">
        <f>'EJEC.PRESUPUSTAL AGREGADA'!R36</f>
        <v>765951872</v>
      </c>
      <c r="I37" s="29">
        <f>'EJEC.PRESUPUSTAL AGREGADA'!S36</f>
        <v>0</v>
      </c>
      <c r="J37" s="29">
        <f>'EJEC.PRESUPUSTAL AGREGADA'!T36</f>
        <v>94785910</v>
      </c>
      <c r="K37" s="29">
        <f t="shared" si="3"/>
        <v>671165962</v>
      </c>
      <c r="L37" s="29">
        <f>'EJEC.PRESUPUSTAL AGREGADA'!U36</f>
        <v>93129013</v>
      </c>
      <c r="M37" s="29">
        <f t="shared" si="0"/>
        <v>1656897</v>
      </c>
      <c r="N37" s="29">
        <f>'EJEC.PRESUPUSTAL AGREGADA'!V36</f>
        <v>93129013</v>
      </c>
      <c r="O37" s="29">
        <f t="shared" si="1"/>
        <v>0</v>
      </c>
      <c r="P37" s="29">
        <f>'EJEC.PRESUPUSTAL AGREGADA'!W36</f>
        <v>93129013</v>
      </c>
      <c r="Q37" s="29">
        <f t="shared" si="2"/>
        <v>0</v>
      </c>
      <c r="R37" s="41">
        <f t="shared" si="4"/>
        <v>0.12374917206286298</v>
      </c>
      <c r="S37" s="27"/>
      <c r="T37" s="27"/>
      <c r="U37" s="27"/>
      <c r="V37" s="27"/>
      <c r="W37" s="27"/>
      <c r="X37" s="27"/>
      <c r="Y37" s="27"/>
      <c r="Z37" s="27"/>
    </row>
    <row r="38" spans="1:26" s="28" customFormat="1" hidden="1" x14ac:dyDescent="0.25">
      <c r="A38" s="31" t="str">
        <f>'EJEC.PRESUPUSTAL AGREGADA'!D37</f>
        <v>A</v>
      </c>
      <c r="B38" s="26" t="str">
        <f>'EJEC.PRESUPUSTAL AGREGADA'!C37</f>
        <v>A-01-01-03-030</v>
      </c>
      <c r="C38" s="26" t="str">
        <f>'EJEC.PRESUPUSTAL AGREGADA'!P37</f>
        <v>BONIFICACIÓN DE DIRECCIÓN</v>
      </c>
      <c r="D38" s="31" t="str">
        <f>'EJEC.PRESUPUSTAL AGREGADA'!M37</f>
        <v>Nación</v>
      </c>
      <c r="E38" s="31" t="str">
        <f>'EJEC.PRESUPUSTAL AGREGADA'!O37</f>
        <v>CSF</v>
      </c>
      <c r="F38" s="31">
        <f>'EJEC.PRESUPUSTAL AGREGADA'!N37</f>
        <v>10</v>
      </c>
      <c r="G38" s="29">
        <f>'EJEC.PRESUPUSTAL AGREGADA'!Q37</f>
        <v>100746726</v>
      </c>
      <c r="H38" s="29">
        <f>'EJEC.PRESUPUSTAL AGREGADA'!R37</f>
        <v>100746726</v>
      </c>
      <c r="I38" s="29">
        <f>'EJEC.PRESUPUSTAL AGREGADA'!S37</f>
        <v>0</v>
      </c>
      <c r="J38" s="29">
        <f>'EJEC.PRESUPUSTAL AGREGADA'!T37</f>
        <v>0</v>
      </c>
      <c r="K38" s="29">
        <f t="shared" si="3"/>
        <v>100746726</v>
      </c>
      <c r="L38" s="29">
        <f>'EJEC.PRESUPUSTAL AGREGADA'!U37</f>
        <v>0</v>
      </c>
      <c r="M38" s="29">
        <f t="shared" si="0"/>
        <v>0</v>
      </c>
      <c r="N38" s="29">
        <f>'EJEC.PRESUPUSTAL AGREGADA'!V37</f>
        <v>0</v>
      </c>
      <c r="O38" s="29">
        <f t="shared" si="1"/>
        <v>0</v>
      </c>
      <c r="P38" s="29">
        <f>'EJEC.PRESUPUSTAL AGREGADA'!W37</f>
        <v>0</v>
      </c>
      <c r="Q38" s="29">
        <f t="shared" si="2"/>
        <v>0</v>
      </c>
      <c r="R38" s="41">
        <f t="shared" si="4"/>
        <v>0</v>
      </c>
      <c r="S38" s="27"/>
      <c r="T38" s="27"/>
      <c r="U38" s="27"/>
      <c r="V38" s="27"/>
      <c r="W38" s="27"/>
      <c r="X38" s="27"/>
      <c r="Y38" s="27"/>
      <c r="Z38" s="27"/>
    </row>
    <row r="39" spans="1:26" s="28" customFormat="1" hidden="1" x14ac:dyDescent="0.25">
      <c r="A39" s="31" t="str">
        <f>'EJEC.PRESUPUSTAL AGREGADA'!D38</f>
        <v>A</v>
      </c>
      <c r="B39" s="26" t="str">
        <f>'EJEC.PRESUPUSTAL AGREGADA'!C38</f>
        <v>A-01-01-03-038</v>
      </c>
      <c r="C39" s="26" t="str">
        <f>'EJEC.PRESUPUSTAL AGREGADA'!P38</f>
        <v>QUINQUENIOS</v>
      </c>
      <c r="D39" s="31" t="str">
        <f>'EJEC.PRESUPUSTAL AGREGADA'!M38</f>
        <v>Nación</v>
      </c>
      <c r="E39" s="31" t="str">
        <f>'EJEC.PRESUPUSTAL AGREGADA'!O38</f>
        <v>CSF</v>
      </c>
      <c r="F39" s="31">
        <f>'EJEC.PRESUPUSTAL AGREGADA'!N38</f>
        <v>10</v>
      </c>
      <c r="G39" s="29">
        <f>'EJEC.PRESUPUSTAL AGREGADA'!Q38</f>
        <v>102963793</v>
      </c>
      <c r="H39" s="29">
        <f>'EJEC.PRESUPUSTAL AGREGADA'!R38</f>
        <v>102963793</v>
      </c>
      <c r="I39" s="29">
        <f>'EJEC.PRESUPUSTAL AGREGADA'!S38</f>
        <v>0</v>
      </c>
      <c r="J39" s="29">
        <f>'EJEC.PRESUPUSTAL AGREGADA'!T38</f>
        <v>0</v>
      </c>
      <c r="K39" s="29">
        <f t="shared" si="3"/>
        <v>102963793</v>
      </c>
      <c r="L39" s="29">
        <f>'EJEC.PRESUPUSTAL AGREGADA'!U38</f>
        <v>0</v>
      </c>
      <c r="M39" s="29">
        <f t="shared" si="0"/>
        <v>0</v>
      </c>
      <c r="N39" s="29">
        <f>'EJEC.PRESUPUSTAL AGREGADA'!V38</f>
        <v>0</v>
      </c>
      <c r="O39" s="29">
        <f t="shared" si="1"/>
        <v>0</v>
      </c>
      <c r="P39" s="29">
        <f>'EJEC.PRESUPUSTAL AGREGADA'!W38</f>
        <v>0</v>
      </c>
      <c r="Q39" s="29">
        <f t="shared" si="2"/>
        <v>0</v>
      </c>
      <c r="R39" s="41">
        <f t="shared" si="4"/>
        <v>0</v>
      </c>
      <c r="S39" s="27"/>
      <c r="T39" s="27"/>
      <c r="U39" s="27"/>
      <c r="V39" s="27"/>
      <c r="W39" s="27"/>
      <c r="X39" s="27"/>
      <c r="Y39" s="27"/>
      <c r="Z39" s="27"/>
    </row>
    <row r="40" spans="1:26" s="28" customFormat="1" hidden="1" x14ac:dyDescent="0.25">
      <c r="A40" s="31" t="str">
        <f>'EJEC.PRESUPUSTAL AGREGADA'!D39</f>
        <v>A</v>
      </c>
      <c r="B40" s="26" t="str">
        <f>'EJEC.PRESUPUSTAL AGREGADA'!C39</f>
        <v>A-01-01-03-038-001</v>
      </c>
      <c r="C40" s="26" t="str">
        <f>'EJEC.PRESUPUSTAL AGREGADA'!P39</f>
        <v>BENEFICIOS A LOS EMPLEADOS A CORTO PLAZO</v>
      </c>
      <c r="D40" s="31" t="str">
        <f>'EJEC.PRESUPUSTAL AGREGADA'!M39</f>
        <v>Nación</v>
      </c>
      <c r="E40" s="31" t="str">
        <f>'EJEC.PRESUPUSTAL AGREGADA'!O39</f>
        <v>CSF</v>
      </c>
      <c r="F40" s="31">
        <f>'EJEC.PRESUPUSTAL AGREGADA'!N39</f>
        <v>10</v>
      </c>
      <c r="G40" s="29">
        <f>'EJEC.PRESUPUSTAL AGREGADA'!Q39</f>
        <v>102963793</v>
      </c>
      <c r="H40" s="29">
        <f>'EJEC.PRESUPUSTAL AGREGADA'!R39</f>
        <v>102963793</v>
      </c>
      <c r="I40" s="29">
        <f>'EJEC.PRESUPUSTAL AGREGADA'!S39</f>
        <v>0</v>
      </c>
      <c r="J40" s="29">
        <f>'EJEC.PRESUPUSTAL AGREGADA'!T39</f>
        <v>0</v>
      </c>
      <c r="K40" s="29">
        <f t="shared" si="3"/>
        <v>102963793</v>
      </c>
      <c r="L40" s="29">
        <f>'EJEC.PRESUPUSTAL AGREGADA'!U39</f>
        <v>0</v>
      </c>
      <c r="M40" s="29">
        <f t="shared" si="0"/>
        <v>0</v>
      </c>
      <c r="N40" s="29">
        <f>'EJEC.PRESUPUSTAL AGREGADA'!V39</f>
        <v>0</v>
      </c>
      <c r="O40" s="29">
        <f t="shared" si="1"/>
        <v>0</v>
      </c>
      <c r="P40" s="29">
        <f>'EJEC.PRESUPUSTAL AGREGADA'!W39</f>
        <v>0</v>
      </c>
      <c r="Q40" s="29">
        <f t="shared" si="2"/>
        <v>0</v>
      </c>
      <c r="R40" s="41">
        <f t="shared" si="4"/>
        <v>0</v>
      </c>
      <c r="S40" s="27"/>
      <c r="T40" s="27"/>
      <c r="U40" s="27"/>
      <c r="V40" s="27"/>
      <c r="W40" s="27"/>
      <c r="X40" s="27"/>
      <c r="Y40" s="27"/>
      <c r="Z40" s="27"/>
    </row>
    <row r="41" spans="1:26" s="28" customFormat="1" hidden="1" x14ac:dyDescent="0.25">
      <c r="A41" s="31" t="str">
        <f>'EJEC.PRESUPUSTAL AGREGADA'!D40</f>
        <v>A</v>
      </c>
      <c r="B41" s="26" t="str">
        <f>'EJEC.PRESUPUSTAL AGREGADA'!C40</f>
        <v>A-02</v>
      </c>
      <c r="C41" s="26" t="str">
        <f>'EJEC.PRESUPUSTAL AGREGADA'!P40</f>
        <v>ADQUISICIÓN DE BIENES  Y SERVICIOS</v>
      </c>
      <c r="D41" s="31" t="str">
        <f>'EJEC.PRESUPUSTAL AGREGADA'!M40</f>
        <v>Nación</v>
      </c>
      <c r="E41" s="31" t="str">
        <f>'EJEC.PRESUPUSTAL AGREGADA'!O40</f>
        <v>CSF</v>
      </c>
      <c r="F41" s="31">
        <f>'EJEC.PRESUPUSTAL AGREGADA'!N40</f>
        <v>10</v>
      </c>
      <c r="G41" s="29">
        <f>'EJEC.PRESUPUSTAL AGREGADA'!Q40</f>
        <v>20880300000</v>
      </c>
      <c r="H41" s="29">
        <f>'EJEC.PRESUPUSTAL AGREGADA'!R40</f>
        <v>20880299996.5</v>
      </c>
      <c r="I41" s="29">
        <f>'EJEC.PRESUPUSTAL AGREGADA'!S40</f>
        <v>3.5</v>
      </c>
      <c r="J41" s="29">
        <f>'EJEC.PRESUPUSTAL AGREGADA'!T40</f>
        <v>9893275666.8099995</v>
      </c>
      <c r="K41" s="29">
        <f t="shared" si="3"/>
        <v>10987024329.690001</v>
      </c>
      <c r="L41" s="29">
        <f>'EJEC.PRESUPUSTAL AGREGADA'!U40</f>
        <v>1879715934.8299999</v>
      </c>
      <c r="M41" s="29">
        <f t="shared" si="0"/>
        <v>8013559731.9799995</v>
      </c>
      <c r="N41" s="29">
        <f>'EJEC.PRESUPUSTAL AGREGADA'!V40</f>
        <v>1879715934.8299999</v>
      </c>
      <c r="O41" s="29">
        <f t="shared" si="1"/>
        <v>0</v>
      </c>
      <c r="P41" s="29">
        <f>'EJEC.PRESUPUSTAL AGREGADA'!W40</f>
        <v>1879715934.8299999</v>
      </c>
      <c r="Q41" s="29">
        <f t="shared" si="2"/>
        <v>0</v>
      </c>
      <c r="R41" s="41">
        <f t="shared" si="4"/>
        <v>0.47380907682408774</v>
      </c>
      <c r="S41" s="27"/>
      <c r="T41" s="27"/>
      <c r="U41" s="27"/>
      <c r="V41" s="27"/>
      <c r="W41" s="27"/>
      <c r="X41" s="27"/>
      <c r="Y41" s="27"/>
      <c r="Z41" s="27"/>
    </row>
    <row r="42" spans="1:26" s="28" customFormat="1" hidden="1" x14ac:dyDescent="0.25">
      <c r="A42" s="31" t="str">
        <f>'EJEC.PRESUPUSTAL AGREGADA'!D41</f>
        <v>A</v>
      </c>
      <c r="B42" s="26" t="str">
        <f>'EJEC.PRESUPUSTAL AGREGADA'!C41</f>
        <v>A-02-02</v>
      </c>
      <c r="C42" s="26" t="str">
        <f>'EJEC.PRESUPUSTAL AGREGADA'!P41</f>
        <v>ADQUISICIONES DIFERENTES DE ACTIVOS</v>
      </c>
      <c r="D42" s="31" t="str">
        <f>'EJEC.PRESUPUSTAL AGREGADA'!M41</f>
        <v>Nación</v>
      </c>
      <c r="E42" s="31" t="str">
        <f>'EJEC.PRESUPUSTAL AGREGADA'!O41</f>
        <v>CSF</v>
      </c>
      <c r="F42" s="31">
        <f>'EJEC.PRESUPUSTAL AGREGADA'!N41</f>
        <v>10</v>
      </c>
      <c r="G42" s="29">
        <f>'EJEC.PRESUPUSTAL AGREGADA'!Q41</f>
        <v>20880300000</v>
      </c>
      <c r="H42" s="29">
        <f>'EJEC.PRESUPUSTAL AGREGADA'!R41</f>
        <v>20880299996.5</v>
      </c>
      <c r="I42" s="29">
        <f>'EJEC.PRESUPUSTAL AGREGADA'!S41</f>
        <v>3.5</v>
      </c>
      <c r="J42" s="29">
        <f>'EJEC.PRESUPUSTAL AGREGADA'!T41</f>
        <v>9893275666.8099995</v>
      </c>
      <c r="K42" s="29">
        <f t="shared" si="3"/>
        <v>10987024329.690001</v>
      </c>
      <c r="L42" s="29">
        <f>'EJEC.PRESUPUSTAL AGREGADA'!U41</f>
        <v>1879715934.8299999</v>
      </c>
      <c r="M42" s="29">
        <f t="shared" si="0"/>
        <v>8013559731.9799995</v>
      </c>
      <c r="N42" s="29">
        <f>'EJEC.PRESUPUSTAL AGREGADA'!V41</f>
        <v>1879715934.8299999</v>
      </c>
      <c r="O42" s="29">
        <f t="shared" si="1"/>
        <v>0</v>
      </c>
      <c r="P42" s="29">
        <f>'EJEC.PRESUPUSTAL AGREGADA'!W41</f>
        <v>1879715934.8299999</v>
      </c>
      <c r="Q42" s="29">
        <f t="shared" si="2"/>
        <v>0</v>
      </c>
      <c r="R42" s="41">
        <f t="shared" si="4"/>
        <v>0.47380907682408774</v>
      </c>
      <c r="S42" s="27"/>
      <c r="T42" s="27"/>
      <c r="U42" s="27"/>
      <c r="V42" s="27"/>
      <c r="W42" s="27"/>
      <c r="X42" s="27"/>
      <c r="Y42" s="27"/>
      <c r="Z42" s="27"/>
    </row>
    <row r="43" spans="1:26" s="28" customFormat="1" hidden="1" x14ac:dyDescent="0.25">
      <c r="A43" s="31" t="str">
        <f>'EJEC.PRESUPUSTAL AGREGADA'!D42</f>
        <v>A</v>
      </c>
      <c r="B43" s="26" t="str">
        <f>'EJEC.PRESUPUSTAL AGREGADA'!C42</f>
        <v>A-02-02-01</v>
      </c>
      <c r="C43" s="26" t="str">
        <f>'EJEC.PRESUPUSTAL AGREGADA'!P42</f>
        <v>MATERIALES Y SUMINISTROS</v>
      </c>
      <c r="D43" s="31" t="str">
        <f>'EJEC.PRESUPUSTAL AGREGADA'!M42</f>
        <v>Nación</v>
      </c>
      <c r="E43" s="31" t="str">
        <f>'EJEC.PRESUPUSTAL AGREGADA'!O42</f>
        <v>CSF</v>
      </c>
      <c r="F43" s="31">
        <f>'EJEC.PRESUPUSTAL AGREGADA'!N42</f>
        <v>10</v>
      </c>
      <c r="G43" s="29">
        <f>'EJEC.PRESUPUSTAL AGREGADA'!Q42</f>
        <v>943752816</v>
      </c>
      <c r="H43" s="29">
        <f>'EJEC.PRESUPUSTAL AGREGADA'!R42</f>
        <v>943752812.5</v>
      </c>
      <c r="I43" s="29">
        <f>'EJEC.PRESUPUSTAL AGREGADA'!S42</f>
        <v>3.5</v>
      </c>
      <c r="J43" s="29">
        <f>'EJEC.PRESUPUSTAL AGREGADA'!T42</f>
        <v>363252812.5</v>
      </c>
      <c r="K43" s="29">
        <f t="shared" si="3"/>
        <v>580500000</v>
      </c>
      <c r="L43" s="29">
        <f>'EJEC.PRESUPUSTAL AGREGADA'!U42</f>
        <v>1306699.01</v>
      </c>
      <c r="M43" s="29">
        <f t="shared" si="0"/>
        <v>361946113.49000001</v>
      </c>
      <c r="N43" s="29">
        <f>'EJEC.PRESUPUSTAL AGREGADA'!V42</f>
        <v>1306699.01</v>
      </c>
      <c r="O43" s="29">
        <f t="shared" si="1"/>
        <v>0</v>
      </c>
      <c r="P43" s="29">
        <f>'EJEC.PRESUPUSTAL AGREGADA'!W42</f>
        <v>1306699.01</v>
      </c>
      <c r="Q43" s="29">
        <f t="shared" si="2"/>
        <v>0</v>
      </c>
      <c r="R43" s="41">
        <f t="shared" si="4"/>
        <v>0.3849024938962407</v>
      </c>
      <c r="S43" s="27"/>
      <c r="T43" s="27"/>
      <c r="U43" s="27"/>
      <c r="V43" s="27"/>
      <c r="W43" s="27"/>
      <c r="X43" s="27"/>
      <c r="Y43" s="27"/>
      <c r="Z43" s="27"/>
    </row>
    <row r="44" spans="1:26" s="28" customFormat="1" ht="27" hidden="1" x14ac:dyDescent="0.25">
      <c r="A44" s="31" t="str">
        <f>'EJEC.PRESUPUSTAL AGREGADA'!D43</f>
        <v>A</v>
      </c>
      <c r="B44" s="26" t="str">
        <f>'EJEC.PRESUPUSTAL AGREGADA'!C43</f>
        <v>A-02-02-01-002</v>
      </c>
      <c r="C44" s="26" t="str">
        <f>'EJEC.PRESUPUSTAL AGREGADA'!P43</f>
        <v>PRODUCTOS ALIMENTICIOS, BEBIDAS Y TABACO; TEXTILES, PRENDAS DE VESTIR Y PRODUCTOS DE CUERO</v>
      </c>
      <c r="D44" s="31" t="str">
        <f>'EJEC.PRESUPUSTAL AGREGADA'!M43</f>
        <v>Nación</v>
      </c>
      <c r="E44" s="31" t="str">
        <f>'EJEC.PRESUPUSTAL AGREGADA'!O43</f>
        <v>CSF</v>
      </c>
      <c r="F44" s="31">
        <f>'EJEC.PRESUPUSTAL AGREGADA'!N43</f>
        <v>10</v>
      </c>
      <c r="G44" s="29">
        <f>'EJEC.PRESUPUSTAL AGREGADA'!Q43</f>
        <v>510000000</v>
      </c>
      <c r="H44" s="29">
        <f>'EJEC.PRESUPUSTAL AGREGADA'!R43</f>
        <v>510000000</v>
      </c>
      <c r="I44" s="29">
        <f>'EJEC.PRESUPUSTAL AGREGADA'!S43</f>
        <v>0</v>
      </c>
      <c r="J44" s="29">
        <f>'EJEC.PRESUPUSTAL AGREGADA'!T43</f>
        <v>0</v>
      </c>
      <c r="K44" s="29">
        <f t="shared" si="3"/>
        <v>510000000</v>
      </c>
      <c r="L44" s="29">
        <f>'EJEC.PRESUPUSTAL AGREGADA'!U43</f>
        <v>0</v>
      </c>
      <c r="M44" s="29">
        <f t="shared" si="0"/>
        <v>0</v>
      </c>
      <c r="N44" s="29">
        <f>'EJEC.PRESUPUSTAL AGREGADA'!V43</f>
        <v>0</v>
      </c>
      <c r="O44" s="29">
        <f t="shared" si="1"/>
        <v>0</v>
      </c>
      <c r="P44" s="29">
        <f>'EJEC.PRESUPUSTAL AGREGADA'!W43</f>
        <v>0</v>
      </c>
      <c r="Q44" s="29">
        <f t="shared" si="2"/>
        <v>0</v>
      </c>
      <c r="R44" s="41">
        <f t="shared" si="4"/>
        <v>0</v>
      </c>
      <c r="S44" s="27"/>
      <c r="T44" s="27"/>
      <c r="U44" s="27"/>
      <c r="V44" s="27"/>
      <c r="W44" s="27"/>
      <c r="X44" s="27"/>
      <c r="Y44" s="27"/>
      <c r="Z44" s="27"/>
    </row>
    <row r="45" spans="1:26" s="28" customFormat="1" hidden="1" x14ac:dyDescent="0.25">
      <c r="A45" s="31" t="str">
        <f>'EJEC.PRESUPUSTAL AGREGADA'!D44</f>
        <v>A</v>
      </c>
      <c r="B45" s="26" t="str">
        <f>'EJEC.PRESUPUSTAL AGREGADA'!C44</f>
        <v>A-02-02-01-002-007</v>
      </c>
      <c r="C45" s="26" t="str">
        <f>'EJEC.PRESUPUSTAL AGREGADA'!P44</f>
        <v>ARTÍCULOS TEXTILES (EXCEPTO PRENDAS DE VESTIR)</v>
      </c>
      <c r="D45" s="31" t="str">
        <f>'EJEC.PRESUPUSTAL AGREGADA'!M44</f>
        <v>Nación</v>
      </c>
      <c r="E45" s="31" t="str">
        <f>'EJEC.PRESUPUSTAL AGREGADA'!O44</f>
        <v>CSF</v>
      </c>
      <c r="F45" s="31">
        <f>'EJEC.PRESUPUSTAL AGREGADA'!N44</f>
        <v>10</v>
      </c>
      <c r="G45" s="29">
        <f>'EJEC.PRESUPUSTAL AGREGADA'!Q44</f>
        <v>230000000</v>
      </c>
      <c r="H45" s="29">
        <f>'EJEC.PRESUPUSTAL AGREGADA'!R44</f>
        <v>230000000</v>
      </c>
      <c r="I45" s="29">
        <f>'EJEC.PRESUPUSTAL AGREGADA'!S44</f>
        <v>0</v>
      </c>
      <c r="J45" s="29">
        <f>'EJEC.PRESUPUSTAL AGREGADA'!T44</f>
        <v>0</v>
      </c>
      <c r="K45" s="29">
        <f t="shared" si="3"/>
        <v>230000000</v>
      </c>
      <c r="L45" s="29">
        <f>'EJEC.PRESUPUSTAL AGREGADA'!U44</f>
        <v>0</v>
      </c>
      <c r="M45" s="29">
        <f t="shared" si="0"/>
        <v>0</v>
      </c>
      <c r="N45" s="29">
        <f>'EJEC.PRESUPUSTAL AGREGADA'!V44</f>
        <v>0</v>
      </c>
      <c r="O45" s="29">
        <f t="shared" si="1"/>
        <v>0</v>
      </c>
      <c r="P45" s="29">
        <f>'EJEC.PRESUPUSTAL AGREGADA'!W44</f>
        <v>0</v>
      </c>
      <c r="Q45" s="29">
        <f t="shared" si="2"/>
        <v>0</v>
      </c>
      <c r="R45" s="41">
        <f t="shared" si="4"/>
        <v>0</v>
      </c>
      <c r="S45" s="27"/>
      <c r="T45" s="27"/>
      <c r="U45" s="27"/>
      <c r="V45" s="27"/>
      <c r="W45" s="27"/>
      <c r="X45" s="27"/>
      <c r="Y45" s="27"/>
      <c r="Z45" s="27"/>
    </row>
    <row r="46" spans="1:26" s="28" customFormat="1" hidden="1" x14ac:dyDescent="0.25">
      <c r="A46" s="31" t="str">
        <f>'EJEC.PRESUPUSTAL AGREGADA'!D45</f>
        <v>A</v>
      </c>
      <c r="B46" s="26" t="str">
        <f>'EJEC.PRESUPUSTAL AGREGADA'!C45</f>
        <v>A-02-02-01-002-008</v>
      </c>
      <c r="C46" s="26" t="str">
        <f>'EJEC.PRESUPUSTAL AGREGADA'!P45</f>
        <v>DOTACIÓN (PRENDAS DE VESTIR Y CALZADO)</v>
      </c>
      <c r="D46" s="31" t="str">
        <f>'EJEC.PRESUPUSTAL AGREGADA'!M45</f>
        <v>Nación</v>
      </c>
      <c r="E46" s="31" t="str">
        <f>'EJEC.PRESUPUSTAL AGREGADA'!O45</f>
        <v>CSF</v>
      </c>
      <c r="F46" s="31">
        <f>'EJEC.PRESUPUSTAL AGREGADA'!N45</f>
        <v>10</v>
      </c>
      <c r="G46" s="29">
        <f>'EJEC.PRESUPUSTAL AGREGADA'!Q45</f>
        <v>280000000</v>
      </c>
      <c r="H46" s="29">
        <f>'EJEC.PRESUPUSTAL AGREGADA'!R45</f>
        <v>280000000</v>
      </c>
      <c r="I46" s="29">
        <f>'EJEC.PRESUPUSTAL AGREGADA'!S45</f>
        <v>0</v>
      </c>
      <c r="J46" s="29">
        <f>'EJEC.PRESUPUSTAL AGREGADA'!T45</f>
        <v>0</v>
      </c>
      <c r="K46" s="29">
        <f t="shared" si="3"/>
        <v>280000000</v>
      </c>
      <c r="L46" s="29">
        <f>'EJEC.PRESUPUSTAL AGREGADA'!U45</f>
        <v>0</v>
      </c>
      <c r="M46" s="29">
        <f t="shared" si="0"/>
        <v>0</v>
      </c>
      <c r="N46" s="29">
        <f>'EJEC.PRESUPUSTAL AGREGADA'!V45</f>
        <v>0</v>
      </c>
      <c r="O46" s="29">
        <f t="shared" si="1"/>
        <v>0</v>
      </c>
      <c r="P46" s="29">
        <f>'EJEC.PRESUPUSTAL AGREGADA'!W45</f>
        <v>0</v>
      </c>
      <c r="Q46" s="29">
        <f t="shared" si="2"/>
        <v>0</v>
      </c>
      <c r="R46" s="41">
        <f t="shared" si="4"/>
        <v>0</v>
      </c>
      <c r="S46" s="27"/>
      <c r="T46" s="27"/>
      <c r="U46" s="27"/>
      <c r="V46" s="27"/>
      <c r="W46" s="27"/>
      <c r="X46" s="27"/>
      <c r="Y46" s="27"/>
      <c r="Z46" s="27"/>
    </row>
    <row r="47" spans="1:26" s="28" customFormat="1" ht="25.5" hidden="1" customHeight="1" x14ac:dyDescent="0.25">
      <c r="A47" s="31" t="str">
        <f>'EJEC.PRESUPUSTAL AGREGADA'!D46</f>
        <v>A</v>
      </c>
      <c r="B47" s="26" t="str">
        <f>'EJEC.PRESUPUSTAL AGREGADA'!C46</f>
        <v>A-02-02-01-003</v>
      </c>
      <c r="C47" s="26" t="str">
        <f>'EJEC.PRESUPUSTAL AGREGADA'!P46</f>
        <v>OTROS BIENES TRANSPORTABLES (EXCEPTO PRODUCTOS METÁLICOS, MAQUINARIA Y EQUIPO)</v>
      </c>
      <c r="D47" s="31" t="str">
        <f>'EJEC.PRESUPUSTAL AGREGADA'!M46</f>
        <v>Nación</v>
      </c>
      <c r="E47" s="31" t="str">
        <f>'EJEC.PRESUPUSTAL AGREGADA'!O46</f>
        <v>CSF</v>
      </c>
      <c r="F47" s="31">
        <f>'EJEC.PRESUPUSTAL AGREGADA'!N46</f>
        <v>10</v>
      </c>
      <c r="G47" s="29">
        <f>'EJEC.PRESUPUSTAL AGREGADA'!Q46</f>
        <v>344861816</v>
      </c>
      <c r="H47" s="29">
        <f>'EJEC.PRESUPUSTAL AGREGADA'!R46</f>
        <v>344861812.5</v>
      </c>
      <c r="I47" s="29">
        <f>'EJEC.PRESUPUSTAL AGREGADA'!S46</f>
        <v>3.5</v>
      </c>
      <c r="J47" s="29">
        <f>'EJEC.PRESUPUSTAL AGREGADA'!T46</f>
        <v>293861812.5</v>
      </c>
      <c r="K47" s="29">
        <f t="shared" si="3"/>
        <v>51000000</v>
      </c>
      <c r="L47" s="29">
        <f>'EJEC.PRESUPUSTAL AGREGADA'!U46</f>
        <v>1306699.01</v>
      </c>
      <c r="M47" s="29">
        <f t="shared" si="0"/>
        <v>292555113.49000001</v>
      </c>
      <c r="N47" s="29">
        <f>'EJEC.PRESUPUSTAL AGREGADA'!V46</f>
        <v>1306699.01</v>
      </c>
      <c r="O47" s="29">
        <f t="shared" si="1"/>
        <v>0</v>
      </c>
      <c r="P47" s="29">
        <f>'EJEC.PRESUPUSTAL AGREGADA'!W46</f>
        <v>1306699.01</v>
      </c>
      <c r="Q47" s="29">
        <f t="shared" si="2"/>
        <v>0</v>
      </c>
      <c r="R47" s="41">
        <f t="shared" si="4"/>
        <v>0.85211466989433238</v>
      </c>
      <c r="S47" s="27"/>
      <c r="T47" s="27"/>
      <c r="U47" s="27"/>
      <c r="V47" s="27"/>
      <c r="W47" s="27"/>
      <c r="X47" s="27"/>
      <c r="Y47" s="27"/>
      <c r="Z47" s="27"/>
    </row>
    <row r="48" spans="1:26" s="28" customFormat="1" ht="27" hidden="1" x14ac:dyDescent="0.25">
      <c r="A48" s="31" t="str">
        <f>'EJEC.PRESUPUSTAL AGREGADA'!D47</f>
        <v>A</v>
      </c>
      <c r="B48" s="26" t="str">
        <f>'EJEC.PRESUPUSTAL AGREGADA'!C47</f>
        <v>A-02-02-01-003-002</v>
      </c>
      <c r="C48" s="26" t="str">
        <f>'EJEC.PRESUPUSTAL AGREGADA'!P47</f>
        <v>PASTA O PULPA, PAPEL Y PRODUCTOS DE PAPEL; IMPRESOS Y ARTÍCULOS SIMILARES</v>
      </c>
      <c r="D48" s="31" t="str">
        <f>'EJEC.PRESUPUSTAL AGREGADA'!M47</f>
        <v>Nación</v>
      </c>
      <c r="E48" s="31" t="str">
        <f>'EJEC.PRESUPUSTAL AGREGADA'!O47</f>
        <v>CSF</v>
      </c>
      <c r="F48" s="31">
        <f>'EJEC.PRESUPUSTAL AGREGADA'!N47</f>
        <v>10</v>
      </c>
      <c r="G48" s="29">
        <f>'EJEC.PRESUPUSTAL AGREGADA'!Q47</f>
        <v>6500000</v>
      </c>
      <c r="H48" s="29">
        <f>'EJEC.PRESUPUSTAL AGREGADA'!R47</f>
        <v>6500000</v>
      </c>
      <c r="I48" s="29">
        <f>'EJEC.PRESUPUSTAL AGREGADA'!S47</f>
        <v>0</v>
      </c>
      <c r="J48" s="29">
        <f>'EJEC.PRESUPUSTAL AGREGADA'!T47</f>
        <v>5500000</v>
      </c>
      <c r="K48" s="29">
        <f t="shared" si="3"/>
        <v>1000000</v>
      </c>
      <c r="L48" s="29">
        <f>'EJEC.PRESUPUSTAL AGREGADA'!U47</f>
        <v>0</v>
      </c>
      <c r="M48" s="29">
        <f t="shared" si="0"/>
        <v>5500000</v>
      </c>
      <c r="N48" s="29">
        <f>'EJEC.PRESUPUSTAL AGREGADA'!V47</f>
        <v>0</v>
      </c>
      <c r="O48" s="29">
        <f t="shared" si="1"/>
        <v>0</v>
      </c>
      <c r="P48" s="29">
        <f>'EJEC.PRESUPUSTAL AGREGADA'!W47</f>
        <v>0</v>
      </c>
      <c r="Q48" s="29">
        <f t="shared" si="2"/>
        <v>0</v>
      </c>
      <c r="R48" s="41">
        <f t="shared" si="4"/>
        <v>0.84615384615384615</v>
      </c>
      <c r="S48" s="27"/>
      <c r="T48" s="27"/>
      <c r="U48" s="27"/>
      <c r="V48" s="27"/>
      <c r="W48" s="27"/>
      <c r="X48" s="27"/>
      <c r="Y48" s="27"/>
      <c r="Z48" s="27"/>
    </row>
    <row r="49" spans="1:26" s="28" customFormat="1" ht="27.75" hidden="1" customHeight="1" x14ac:dyDescent="0.25">
      <c r="A49" s="31" t="str">
        <f>'EJEC.PRESUPUSTAL AGREGADA'!D48</f>
        <v>A</v>
      </c>
      <c r="B49" s="26" t="str">
        <f>'EJEC.PRESUPUSTAL AGREGADA'!C48</f>
        <v>A-02-02-01-003-003</v>
      </c>
      <c r="C49" s="26" t="str">
        <f>'EJEC.PRESUPUSTAL AGREGADA'!P48</f>
        <v>PRODUCTOS DE HORNOS DE COQUE; PRODUCTOS DE REFINACIÓN DE PETRÓLEO Y COMBUSTIBLE NUCLEAR</v>
      </c>
      <c r="D49" s="31" t="str">
        <f>'EJEC.PRESUPUSTAL AGREGADA'!M48</f>
        <v>Nación</v>
      </c>
      <c r="E49" s="31" t="str">
        <f>'EJEC.PRESUPUSTAL AGREGADA'!O48</f>
        <v>CSF</v>
      </c>
      <c r="F49" s="31">
        <f>'EJEC.PRESUPUSTAL AGREGADA'!N48</f>
        <v>10</v>
      </c>
      <c r="G49" s="29">
        <f>'EJEC.PRESUPUSTAL AGREGADA'!Q48</f>
        <v>38361816</v>
      </c>
      <c r="H49" s="29">
        <f>'EJEC.PRESUPUSTAL AGREGADA'!R48</f>
        <v>38361812.5</v>
      </c>
      <c r="I49" s="29">
        <f>'EJEC.PRESUPUSTAL AGREGADA'!S48</f>
        <v>3.5</v>
      </c>
      <c r="J49" s="29">
        <f>'EJEC.PRESUPUSTAL AGREGADA'!T48</f>
        <v>28361812.5</v>
      </c>
      <c r="K49" s="29">
        <f t="shared" si="3"/>
        <v>10000000</v>
      </c>
      <c r="L49" s="29">
        <f>'EJEC.PRESUPUSTAL AGREGADA'!U48</f>
        <v>1306699.01</v>
      </c>
      <c r="M49" s="29">
        <f t="shared" si="0"/>
        <v>27055113.489999998</v>
      </c>
      <c r="N49" s="29">
        <f>'EJEC.PRESUPUSTAL AGREGADA'!V48</f>
        <v>1306699.01</v>
      </c>
      <c r="O49" s="29">
        <f t="shared" si="1"/>
        <v>0</v>
      </c>
      <c r="P49" s="29">
        <f>'EJEC.PRESUPUSTAL AGREGADA'!W48</f>
        <v>1306699.01</v>
      </c>
      <c r="Q49" s="29">
        <f t="shared" si="2"/>
        <v>0</v>
      </c>
      <c r="R49" s="41">
        <f t="shared" si="4"/>
        <v>0.73932403252233936</v>
      </c>
      <c r="S49" s="27"/>
      <c r="T49" s="27"/>
      <c r="U49" s="27"/>
      <c r="V49" s="27"/>
      <c r="W49" s="27"/>
      <c r="X49" s="27"/>
      <c r="Y49" s="27"/>
      <c r="Z49" s="27"/>
    </row>
    <row r="50" spans="1:26" s="28" customFormat="1" ht="31.5" hidden="1" customHeight="1" x14ac:dyDescent="0.25">
      <c r="A50" s="31" t="str">
        <f>'EJEC.PRESUPUSTAL AGREGADA'!D49</f>
        <v>A</v>
      </c>
      <c r="B50" s="26" t="str">
        <f>'EJEC.PRESUPUSTAL AGREGADA'!C49</f>
        <v>A-02-02-01-003-005</v>
      </c>
      <c r="C50" s="26" t="str">
        <f>'EJEC.PRESUPUSTAL AGREGADA'!P49</f>
        <v>OTROS PRODUCTOS QUÍMICOS; FIBRAS ARTIFICIALES (O FIBRAS INDUSTRIALES HECHAS POR EL HOMBRE)</v>
      </c>
      <c r="D50" s="31" t="str">
        <f>'EJEC.PRESUPUSTAL AGREGADA'!M49</f>
        <v>Nación</v>
      </c>
      <c r="E50" s="31" t="str">
        <f>'EJEC.PRESUPUSTAL AGREGADA'!O49</f>
        <v>CSF</v>
      </c>
      <c r="F50" s="31">
        <f>'EJEC.PRESUPUSTAL AGREGADA'!N49</f>
        <v>10</v>
      </c>
      <c r="G50" s="29">
        <f>'EJEC.PRESUPUSTAL AGREGADA'!Q49</f>
        <v>40000000</v>
      </c>
      <c r="H50" s="29">
        <f>'EJEC.PRESUPUSTAL AGREGADA'!R49</f>
        <v>40000000</v>
      </c>
      <c r="I50" s="29">
        <f>'EJEC.PRESUPUSTAL AGREGADA'!S49</f>
        <v>0</v>
      </c>
      <c r="J50" s="29">
        <f>'EJEC.PRESUPUSTAL AGREGADA'!T49</f>
        <v>0</v>
      </c>
      <c r="K50" s="29">
        <f t="shared" si="3"/>
        <v>40000000</v>
      </c>
      <c r="L50" s="29">
        <f>'EJEC.PRESUPUSTAL AGREGADA'!U49</f>
        <v>0</v>
      </c>
      <c r="M50" s="29">
        <f t="shared" si="0"/>
        <v>0</v>
      </c>
      <c r="N50" s="29">
        <f>'EJEC.PRESUPUSTAL AGREGADA'!V49</f>
        <v>0</v>
      </c>
      <c r="O50" s="29">
        <f t="shared" si="1"/>
        <v>0</v>
      </c>
      <c r="P50" s="29">
        <f>'EJEC.PRESUPUSTAL AGREGADA'!W49</f>
        <v>0</v>
      </c>
      <c r="Q50" s="29">
        <f t="shared" si="2"/>
        <v>0</v>
      </c>
      <c r="R50" s="41">
        <f t="shared" si="4"/>
        <v>0</v>
      </c>
      <c r="S50" s="27"/>
      <c r="T50" s="27"/>
      <c r="U50" s="27"/>
      <c r="V50" s="27"/>
      <c r="W50" s="27"/>
      <c r="X50" s="27"/>
      <c r="Y50" s="27"/>
      <c r="Z50" s="27"/>
    </row>
    <row r="51" spans="1:26" s="28" customFormat="1" hidden="1" x14ac:dyDescent="0.25">
      <c r="A51" s="31" t="str">
        <f>'EJEC.PRESUPUSTAL AGREGADA'!D50</f>
        <v>A</v>
      </c>
      <c r="B51" s="26" t="str">
        <f>'EJEC.PRESUPUSTAL AGREGADA'!C50</f>
        <v>A-02-02-01-003-008</v>
      </c>
      <c r="C51" s="26" t="str">
        <f>'EJEC.PRESUPUSTAL AGREGADA'!P50</f>
        <v>OTROS BIENES TRANSPORTABLES N.C.P.</v>
      </c>
      <c r="D51" s="31" t="str">
        <f>'EJEC.PRESUPUSTAL AGREGADA'!M50</f>
        <v>Nación</v>
      </c>
      <c r="E51" s="31" t="str">
        <f>'EJEC.PRESUPUSTAL AGREGADA'!O50</f>
        <v>CSF</v>
      </c>
      <c r="F51" s="31">
        <f>'EJEC.PRESUPUSTAL AGREGADA'!N50</f>
        <v>10</v>
      </c>
      <c r="G51" s="29">
        <f>'EJEC.PRESUPUSTAL AGREGADA'!Q50</f>
        <v>260000000</v>
      </c>
      <c r="H51" s="29">
        <f>'EJEC.PRESUPUSTAL AGREGADA'!R50</f>
        <v>260000000</v>
      </c>
      <c r="I51" s="29">
        <f>'EJEC.PRESUPUSTAL AGREGADA'!S50</f>
        <v>0</v>
      </c>
      <c r="J51" s="29">
        <f>'EJEC.PRESUPUSTAL AGREGADA'!T50</f>
        <v>260000000</v>
      </c>
      <c r="K51" s="29">
        <f t="shared" si="3"/>
        <v>0</v>
      </c>
      <c r="L51" s="29">
        <f>'EJEC.PRESUPUSTAL AGREGADA'!U50</f>
        <v>0</v>
      </c>
      <c r="M51" s="29">
        <f t="shared" si="0"/>
        <v>260000000</v>
      </c>
      <c r="N51" s="29">
        <f>'EJEC.PRESUPUSTAL AGREGADA'!V50</f>
        <v>0</v>
      </c>
      <c r="O51" s="29">
        <f t="shared" si="1"/>
        <v>0</v>
      </c>
      <c r="P51" s="29">
        <f>'EJEC.PRESUPUSTAL AGREGADA'!W50</f>
        <v>0</v>
      </c>
      <c r="Q51" s="29">
        <f t="shared" si="2"/>
        <v>0</v>
      </c>
      <c r="R51" s="41">
        <f t="shared" si="4"/>
        <v>1</v>
      </c>
      <c r="S51" s="27"/>
      <c r="T51" s="27"/>
      <c r="U51" s="27"/>
      <c r="V51" s="27"/>
      <c r="W51" s="27"/>
      <c r="X51" s="27"/>
      <c r="Y51" s="27"/>
      <c r="Z51" s="27"/>
    </row>
    <row r="52" spans="1:26" s="28" customFormat="1" hidden="1" x14ac:dyDescent="0.25">
      <c r="A52" s="31" t="str">
        <f>'EJEC.PRESUPUSTAL AGREGADA'!D51</f>
        <v>A</v>
      </c>
      <c r="B52" s="26" t="str">
        <f>'EJEC.PRESUPUSTAL AGREGADA'!C51</f>
        <v>A-02-02-01-004</v>
      </c>
      <c r="C52" s="26" t="str">
        <f>'EJEC.PRESUPUSTAL AGREGADA'!P51</f>
        <v>PRODUCTOS METÁLICOS Y PAQUETES DE SOFTWARE</v>
      </c>
      <c r="D52" s="31" t="str">
        <f>'EJEC.PRESUPUSTAL AGREGADA'!M51</f>
        <v>Nación</v>
      </c>
      <c r="E52" s="31" t="str">
        <f>'EJEC.PRESUPUSTAL AGREGADA'!O51</f>
        <v>CSF</v>
      </c>
      <c r="F52" s="31">
        <f>'EJEC.PRESUPUSTAL AGREGADA'!N51</f>
        <v>10</v>
      </c>
      <c r="G52" s="29">
        <f>'EJEC.PRESUPUSTAL AGREGADA'!Q51</f>
        <v>88891000</v>
      </c>
      <c r="H52" s="29">
        <f>'EJEC.PRESUPUSTAL AGREGADA'!R51</f>
        <v>88891000</v>
      </c>
      <c r="I52" s="29">
        <f>'EJEC.PRESUPUSTAL AGREGADA'!S51</f>
        <v>0</v>
      </c>
      <c r="J52" s="29">
        <f>'EJEC.PRESUPUSTAL AGREGADA'!T51</f>
        <v>69391000</v>
      </c>
      <c r="K52" s="29">
        <f t="shared" si="3"/>
        <v>19500000</v>
      </c>
      <c r="L52" s="29">
        <f>'EJEC.PRESUPUSTAL AGREGADA'!U51</f>
        <v>0</v>
      </c>
      <c r="M52" s="29">
        <f t="shared" si="0"/>
        <v>69391000</v>
      </c>
      <c r="N52" s="29">
        <f>'EJEC.PRESUPUSTAL AGREGADA'!V51</f>
        <v>0</v>
      </c>
      <c r="O52" s="29">
        <f t="shared" si="1"/>
        <v>0</v>
      </c>
      <c r="P52" s="29">
        <f>'EJEC.PRESUPUSTAL AGREGADA'!W51</f>
        <v>0</v>
      </c>
      <c r="Q52" s="29">
        <f t="shared" si="2"/>
        <v>0</v>
      </c>
      <c r="R52" s="41">
        <f t="shared" si="4"/>
        <v>0.78063021003251176</v>
      </c>
      <c r="S52" s="27"/>
      <c r="T52" s="27"/>
      <c r="U52" s="27"/>
      <c r="V52" s="27"/>
      <c r="W52" s="27"/>
      <c r="X52" s="27"/>
      <c r="Y52" s="27"/>
      <c r="Z52" s="27"/>
    </row>
    <row r="53" spans="1:26" s="28" customFormat="1" hidden="1" x14ac:dyDescent="0.25">
      <c r="A53" s="31" t="str">
        <f>'EJEC.PRESUPUSTAL AGREGADA'!D52</f>
        <v>A</v>
      </c>
      <c r="B53" s="26" t="str">
        <f>'EJEC.PRESUPUSTAL AGREGADA'!C52</f>
        <v>A-02-02-01-004-005</v>
      </c>
      <c r="C53" s="26" t="str">
        <f>'EJEC.PRESUPUSTAL AGREGADA'!P52</f>
        <v>MAQUINARIA DE OFICINA, CONTABILIDAD E INFORMÁTICA</v>
      </c>
      <c r="D53" s="31" t="str">
        <f>'EJEC.PRESUPUSTAL AGREGADA'!M52</f>
        <v>Nación</v>
      </c>
      <c r="E53" s="31" t="str">
        <f>'EJEC.PRESUPUSTAL AGREGADA'!O52</f>
        <v>CSF</v>
      </c>
      <c r="F53" s="31">
        <f>'EJEC.PRESUPUSTAL AGREGADA'!N52</f>
        <v>10</v>
      </c>
      <c r="G53" s="29">
        <f>'EJEC.PRESUPUSTAL AGREGADA'!Q52</f>
        <v>4000000</v>
      </c>
      <c r="H53" s="29">
        <f>'EJEC.PRESUPUSTAL AGREGADA'!R52</f>
        <v>4000000</v>
      </c>
      <c r="I53" s="29">
        <f>'EJEC.PRESUPUSTAL AGREGADA'!S52</f>
        <v>0</v>
      </c>
      <c r="J53" s="29">
        <f>'EJEC.PRESUPUSTAL AGREGADA'!T52</f>
        <v>0</v>
      </c>
      <c r="K53" s="29">
        <f t="shared" si="3"/>
        <v>4000000</v>
      </c>
      <c r="L53" s="29">
        <f>'EJEC.PRESUPUSTAL AGREGADA'!U52</f>
        <v>0</v>
      </c>
      <c r="M53" s="29">
        <f t="shared" si="0"/>
        <v>0</v>
      </c>
      <c r="N53" s="29">
        <f>'EJEC.PRESUPUSTAL AGREGADA'!V52</f>
        <v>0</v>
      </c>
      <c r="O53" s="29">
        <f t="shared" si="1"/>
        <v>0</v>
      </c>
      <c r="P53" s="29">
        <f>'EJEC.PRESUPUSTAL AGREGADA'!W52</f>
        <v>0</v>
      </c>
      <c r="Q53" s="29">
        <f t="shared" si="2"/>
        <v>0</v>
      </c>
      <c r="R53" s="41">
        <f t="shared" si="4"/>
        <v>0</v>
      </c>
      <c r="S53" s="27"/>
      <c r="T53" s="27"/>
      <c r="U53" s="27"/>
      <c r="V53" s="27"/>
      <c r="W53" s="27"/>
      <c r="X53" s="27"/>
      <c r="Y53" s="27"/>
      <c r="Z53" s="27"/>
    </row>
    <row r="54" spans="1:26" s="28" customFormat="1" hidden="1" x14ac:dyDescent="0.25">
      <c r="A54" s="31" t="str">
        <f>'EJEC.PRESUPUSTAL AGREGADA'!D53</f>
        <v>A</v>
      </c>
      <c r="B54" s="26" t="str">
        <f>'EJEC.PRESUPUSTAL AGREGADA'!C53</f>
        <v>A-02-02-01-004-006</v>
      </c>
      <c r="C54" s="26" t="str">
        <f>'EJEC.PRESUPUSTAL AGREGADA'!P53</f>
        <v>MAQUINARIA Y APARATOS ELÉCTRICOS</v>
      </c>
      <c r="D54" s="31" t="str">
        <f>'EJEC.PRESUPUSTAL AGREGADA'!M53</f>
        <v>Nación</v>
      </c>
      <c r="E54" s="31" t="str">
        <f>'EJEC.PRESUPUSTAL AGREGADA'!O53</f>
        <v>CSF</v>
      </c>
      <c r="F54" s="31">
        <f>'EJEC.PRESUPUSTAL AGREGADA'!N53</f>
        <v>10</v>
      </c>
      <c r="G54" s="29">
        <f>'EJEC.PRESUPUSTAL AGREGADA'!Q53</f>
        <v>2400000</v>
      </c>
      <c r="H54" s="29">
        <f>'EJEC.PRESUPUSTAL AGREGADA'!R53</f>
        <v>2400000</v>
      </c>
      <c r="I54" s="29">
        <f>'EJEC.PRESUPUSTAL AGREGADA'!S53</f>
        <v>0</v>
      </c>
      <c r="J54" s="29">
        <f>'EJEC.PRESUPUSTAL AGREGADA'!T53</f>
        <v>800000</v>
      </c>
      <c r="K54" s="29">
        <f t="shared" si="3"/>
        <v>1600000</v>
      </c>
      <c r="L54" s="29">
        <f>'EJEC.PRESUPUSTAL AGREGADA'!U53</f>
        <v>0</v>
      </c>
      <c r="M54" s="29">
        <f t="shared" si="0"/>
        <v>800000</v>
      </c>
      <c r="N54" s="29">
        <f>'EJEC.PRESUPUSTAL AGREGADA'!V53</f>
        <v>0</v>
      </c>
      <c r="O54" s="29">
        <f t="shared" si="1"/>
        <v>0</v>
      </c>
      <c r="P54" s="29">
        <f>'EJEC.PRESUPUSTAL AGREGADA'!W53</f>
        <v>0</v>
      </c>
      <c r="Q54" s="29">
        <f t="shared" si="2"/>
        <v>0</v>
      </c>
      <c r="R54" s="41">
        <v>0</v>
      </c>
      <c r="S54" s="27"/>
      <c r="T54" s="27"/>
      <c r="U54" s="27"/>
      <c r="V54" s="27"/>
      <c r="W54" s="27"/>
      <c r="X54" s="27"/>
      <c r="Y54" s="27"/>
      <c r="Z54" s="27"/>
    </row>
    <row r="55" spans="1:26" s="28" customFormat="1" hidden="1" x14ac:dyDescent="0.25">
      <c r="A55" s="31" t="str">
        <f>'EJEC.PRESUPUSTAL AGREGADA'!D54</f>
        <v>A</v>
      </c>
      <c r="B55" s="26" t="str">
        <f>'EJEC.PRESUPUSTAL AGREGADA'!C54</f>
        <v>A-02-02-01-004-007</v>
      </c>
      <c r="C55" s="26" t="str">
        <f>'EJEC.PRESUPUSTAL AGREGADA'!P54</f>
        <v>EQUIPO Y APARATOS DE RADIO, TELEVISIÓN Y COMUNICACIONES</v>
      </c>
      <c r="D55" s="31" t="str">
        <f>'EJEC.PRESUPUSTAL AGREGADA'!M54</f>
        <v>Nación</v>
      </c>
      <c r="E55" s="31" t="str">
        <f>'EJEC.PRESUPUSTAL AGREGADA'!O54</f>
        <v>CSF</v>
      </c>
      <c r="F55" s="31">
        <f>'EJEC.PRESUPUSTAL AGREGADA'!N54</f>
        <v>10</v>
      </c>
      <c r="G55" s="29">
        <f>'EJEC.PRESUPUSTAL AGREGADA'!Q54</f>
        <v>82491000</v>
      </c>
      <c r="H55" s="29">
        <f>'EJEC.PRESUPUSTAL AGREGADA'!R54</f>
        <v>82491000</v>
      </c>
      <c r="I55" s="29">
        <f>'EJEC.PRESUPUSTAL AGREGADA'!S54</f>
        <v>0</v>
      </c>
      <c r="J55" s="29">
        <f>'EJEC.PRESUPUSTAL AGREGADA'!T54</f>
        <v>68591000</v>
      </c>
      <c r="K55" s="29">
        <f t="shared" si="3"/>
        <v>13900000</v>
      </c>
      <c r="L55" s="29">
        <f>'EJEC.PRESUPUSTAL AGREGADA'!U54</f>
        <v>0</v>
      </c>
      <c r="M55" s="29">
        <f t="shared" si="0"/>
        <v>68591000</v>
      </c>
      <c r="N55" s="29">
        <f>'EJEC.PRESUPUSTAL AGREGADA'!V54</f>
        <v>0</v>
      </c>
      <c r="O55" s="29">
        <f t="shared" si="1"/>
        <v>0</v>
      </c>
      <c r="P55" s="29">
        <f>'EJEC.PRESUPUSTAL AGREGADA'!W54</f>
        <v>0</v>
      </c>
      <c r="Q55" s="29">
        <f t="shared" si="2"/>
        <v>0</v>
      </c>
      <c r="R55" s="41">
        <f t="shared" si="4"/>
        <v>0.83149676934453454</v>
      </c>
      <c r="S55" s="27"/>
      <c r="T55" s="27"/>
      <c r="U55" s="27"/>
      <c r="V55" s="27"/>
      <c r="W55" s="27"/>
      <c r="X55" s="27"/>
      <c r="Y55" s="27"/>
      <c r="Z55" s="27"/>
    </row>
    <row r="56" spans="1:26" s="28" customFormat="1" ht="21" hidden="1" customHeight="1" x14ac:dyDescent="0.25">
      <c r="A56" s="31" t="str">
        <f>'EJEC.PRESUPUSTAL AGREGADA'!D55</f>
        <v>A</v>
      </c>
      <c r="B56" s="26" t="str">
        <f>'EJEC.PRESUPUSTAL AGREGADA'!C55</f>
        <v>A-02-02-02</v>
      </c>
      <c r="C56" s="26" t="str">
        <f>'EJEC.PRESUPUSTAL AGREGADA'!P55</f>
        <v>ADQUISICIÓN DE SERVICIOS</v>
      </c>
      <c r="D56" s="31" t="str">
        <f>'EJEC.PRESUPUSTAL AGREGADA'!M55</f>
        <v>Nación</v>
      </c>
      <c r="E56" s="31" t="str">
        <f>'EJEC.PRESUPUSTAL AGREGADA'!O55</f>
        <v>CSF</v>
      </c>
      <c r="F56" s="31">
        <f>'EJEC.PRESUPUSTAL AGREGADA'!N55</f>
        <v>10</v>
      </c>
      <c r="G56" s="29">
        <f>'EJEC.PRESUPUSTAL AGREGADA'!Q55</f>
        <v>19936547184</v>
      </c>
      <c r="H56" s="29">
        <f>'EJEC.PRESUPUSTAL AGREGADA'!R55</f>
        <v>19936547184</v>
      </c>
      <c r="I56" s="29">
        <f>'EJEC.PRESUPUSTAL AGREGADA'!S55</f>
        <v>0</v>
      </c>
      <c r="J56" s="29">
        <f>'EJEC.PRESUPUSTAL AGREGADA'!T55</f>
        <v>9530022854.3099995</v>
      </c>
      <c r="K56" s="29">
        <f t="shared" si="3"/>
        <v>10406524329.690001</v>
      </c>
      <c r="L56" s="29">
        <f>'EJEC.PRESUPUSTAL AGREGADA'!U55</f>
        <v>1878409235.8199999</v>
      </c>
      <c r="M56" s="29">
        <f t="shared" si="0"/>
        <v>7651613618.4899998</v>
      </c>
      <c r="N56" s="29">
        <f>'EJEC.PRESUPUSTAL AGREGADA'!V55</f>
        <v>1878409235.8199999</v>
      </c>
      <c r="O56" s="29">
        <f t="shared" si="1"/>
        <v>0</v>
      </c>
      <c r="P56" s="29">
        <f>'EJEC.PRESUPUSTAL AGREGADA'!W55</f>
        <v>1878409235.8199999</v>
      </c>
      <c r="Q56" s="29">
        <f t="shared" si="2"/>
        <v>0</v>
      </c>
      <c r="R56" s="41">
        <f t="shared" si="4"/>
        <v>0.47801772124103231</v>
      </c>
      <c r="S56" s="27"/>
      <c r="T56" s="27"/>
      <c r="U56" s="27"/>
      <c r="V56" s="27"/>
      <c r="W56" s="27"/>
      <c r="X56" s="27"/>
      <c r="Y56" s="27"/>
      <c r="Z56" s="27"/>
    </row>
    <row r="57" spans="1:26" s="28" customFormat="1" ht="19.5" hidden="1" customHeight="1" x14ac:dyDescent="0.25">
      <c r="A57" s="31" t="str">
        <f>'EJEC.PRESUPUSTAL AGREGADA'!D56</f>
        <v>A</v>
      </c>
      <c r="B57" s="26" t="str">
        <f>'EJEC.PRESUPUSTAL AGREGADA'!C56</f>
        <v>A-02-02-02-006</v>
      </c>
      <c r="C57" s="26" t="str">
        <f>'EJEC.PRESUPUSTAL AGREGADA'!P56</f>
        <v>COMERCIO Y DISTRIBUCIÓN; ALOJAMIENTO; SERVICIOS DE SUMINISTRO DE COMIDAS Y BEBIDAS; SERVICIOS DE TRANSPORTE; Y SERVICIOS DE DISTRIBUCIÓN DE ELECTRICIDAD, GAS Y AGUA</v>
      </c>
      <c r="D57" s="31" t="str">
        <f>'EJEC.PRESUPUSTAL AGREGADA'!M56</f>
        <v>Nación</v>
      </c>
      <c r="E57" s="31" t="str">
        <f>'EJEC.PRESUPUSTAL AGREGADA'!O56</f>
        <v>CSF</v>
      </c>
      <c r="F57" s="31">
        <f>'EJEC.PRESUPUSTAL AGREGADA'!N56</f>
        <v>10</v>
      </c>
      <c r="G57" s="29">
        <f>'EJEC.PRESUPUSTAL AGREGADA'!Q56</f>
        <v>1239735132</v>
      </c>
      <c r="H57" s="29">
        <f>'EJEC.PRESUPUSTAL AGREGADA'!R56</f>
        <v>1239735132</v>
      </c>
      <c r="I57" s="29">
        <f>'EJEC.PRESUPUSTAL AGREGADA'!S56</f>
        <v>0</v>
      </c>
      <c r="J57" s="29">
        <f>'EJEC.PRESUPUSTAL AGREGADA'!T56</f>
        <v>251848788.91999999</v>
      </c>
      <c r="K57" s="29">
        <f t="shared" si="3"/>
        <v>987886343.08000004</v>
      </c>
      <c r="L57" s="29">
        <f>'EJEC.PRESUPUSTAL AGREGADA'!U56</f>
        <v>157938499</v>
      </c>
      <c r="M57" s="29">
        <f t="shared" si="0"/>
        <v>93910289.919999987</v>
      </c>
      <c r="N57" s="29">
        <f>'EJEC.PRESUPUSTAL AGREGADA'!V56</f>
        <v>157938499</v>
      </c>
      <c r="O57" s="29">
        <f t="shared" si="1"/>
        <v>0</v>
      </c>
      <c r="P57" s="29">
        <f>'EJEC.PRESUPUSTAL AGREGADA'!W56</f>
        <v>157938499</v>
      </c>
      <c r="Q57" s="29">
        <f t="shared" si="2"/>
        <v>0</v>
      </c>
      <c r="R57" s="41">
        <f t="shared" si="4"/>
        <v>0.20314725494122723</v>
      </c>
      <c r="S57" s="27"/>
      <c r="T57" s="27"/>
      <c r="U57" s="27"/>
      <c r="V57" s="27"/>
      <c r="W57" s="27"/>
      <c r="X57" s="27"/>
      <c r="Y57" s="27"/>
      <c r="Z57" s="27"/>
    </row>
    <row r="58" spans="1:26" s="28" customFormat="1" hidden="1" x14ac:dyDescent="0.25">
      <c r="A58" s="31" t="str">
        <f>'EJEC.PRESUPUSTAL AGREGADA'!D57</f>
        <v>A</v>
      </c>
      <c r="B58" s="26" t="str">
        <f>'EJEC.PRESUPUSTAL AGREGADA'!C57</f>
        <v>A-02-02-02-006-003</v>
      </c>
      <c r="C58" s="26" t="str">
        <f>'EJEC.PRESUPUSTAL AGREGADA'!P57</f>
        <v>ALOJAMIENTO; SERVICIOS DE SUMINISTROS DE COMIDAS Y BEBIDAS</v>
      </c>
      <c r="D58" s="31" t="str">
        <f>'EJEC.PRESUPUSTAL AGREGADA'!M57</f>
        <v>Nación</v>
      </c>
      <c r="E58" s="31" t="str">
        <f>'EJEC.PRESUPUSTAL AGREGADA'!O57</f>
        <v>CSF</v>
      </c>
      <c r="F58" s="31">
        <f>'EJEC.PRESUPUSTAL AGREGADA'!N57</f>
        <v>10</v>
      </c>
      <c r="G58" s="29">
        <f>'EJEC.PRESUPUSTAL AGREGADA'!Q57</f>
        <v>4600000</v>
      </c>
      <c r="H58" s="29">
        <f>'EJEC.PRESUPUSTAL AGREGADA'!R57</f>
        <v>4600000</v>
      </c>
      <c r="I58" s="29">
        <f>'EJEC.PRESUPUSTAL AGREGADA'!S57</f>
        <v>0</v>
      </c>
      <c r="J58" s="29">
        <f>'EJEC.PRESUPUSTAL AGREGADA'!T57</f>
        <v>1900000</v>
      </c>
      <c r="K58" s="29">
        <f t="shared" si="3"/>
        <v>2700000</v>
      </c>
      <c r="L58" s="29">
        <f>'EJEC.PRESUPUSTAL AGREGADA'!U57</f>
        <v>0</v>
      </c>
      <c r="M58" s="29">
        <f t="shared" si="0"/>
        <v>1900000</v>
      </c>
      <c r="N58" s="29">
        <f>'EJEC.PRESUPUSTAL AGREGADA'!V57</f>
        <v>0</v>
      </c>
      <c r="O58" s="29">
        <f t="shared" si="1"/>
        <v>0</v>
      </c>
      <c r="P58" s="29">
        <f>'EJEC.PRESUPUSTAL AGREGADA'!W57</f>
        <v>0</v>
      </c>
      <c r="Q58" s="29">
        <f t="shared" si="2"/>
        <v>0</v>
      </c>
      <c r="R58" s="41">
        <f>+J58/G58</f>
        <v>0.41304347826086957</v>
      </c>
      <c r="S58" s="27"/>
      <c r="T58" s="27"/>
      <c r="U58" s="27"/>
      <c r="V58" s="27"/>
      <c r="W58" s="27"/>
      <c r="X58" s="27"/>
      <c r="Y58" s="27"/>
      <c r="Z58" s="27"/>
    </row>
    <row r="59" spans="1:26" s="28" customFormat="1" ht="45.75" hidden="1" customHeight="1" x14ac:dyDescent="0.25">
      <c r="A59" s="31" t="str">
        <f>'EJEC.PRESUPUSTAL AGREGADA'!D58</f>
        <v>A</v>
      </c>
      <c r="B59" s="26" t="str">
        <f>'EJEC.PRESUPUSTAL AGREGADA'!C58</f>
        <v>A-02-02-02-006-004</v>
      </c>
      <c r="C59" s="26" t="str">
        <f>'EJEC.PRESUPUSTAL AGREGADA'!P58</f>
        <v>SERVICIOS DE TRANSPORTE DE PASAJEROS</v>
      </c>
      <c r="D59" s="31" t="str">
        <f>'EJEC.PRESUPUSTAL AGREGADA'!M58</f>
        <v>Nación</v>
      </c>
      <c r="E59" s="31" t="str">
        <f>'EJEC.PRESUPUSTAL AGREGADA'!O58</f>
        <v>CSF</v>
      </c>
      <c r="F59" s="31">
        <f>'EJEC.PRESUPUSTAL AGREGADA'!N58</f>
        <v>10</v>
      </c>
      <c r="G59" s="29">
        <f>'EJEC.PRESUPUSTAL AGREGADA'!Q58</f>
        <v>70000000</v>
      </c>
      <c r="H59" s="29">
        <f>'EJEC.PRESUPUSTAL AGREGADA'!R58</f>
        <v>70000000</v>
      </c>
      <c r="I59" s="29">
        <f>'EJEC.PRESUPUSTAL AGREGADA'!S58</f>
        <v>0</v>
      </c>
      <c r="J59" s="29">
        <f>'EJEC.PRESUPUSTAL AGREGADA'!T58</f>
        <v>68723058.920000002</v>
      </c>
      <c r="K59" s="29">
        <f t="shared" si="3"/>
        <v>1276941.0799999982</v>
      </c>
      <c r="L59" s="29">
        <f>'EJEC.PRESUPUSTAL AGREGADA'!U58</f>
        <v>25984261</v>
      </c>
      <c r="M59" s="29">
        <f t="shared" si="0"/>
        <v>42738797.920000002</v>
      </c>
      <c r="N59" s="29">
        <f>'EJEC.PRESUPUSTAL AGREGADA'!V58</f>
        <v>25984261</v>
      </c>
      <c r="O59" s="29">
        <f t="shared" si="1"/>
        <v>0</v>
      </c>
      <c r="P59" s="29">
        <f>'EJEC.PRESUPUSTAL AGREGADA'!W58</f>
        <v>25984261</v>
      </c>
      <c r="Q59" s="29">
        <f t="shared" si="2"/>
        <v>0</v>
      </c>
      <c r="R59" s="41">
        <f t="shared" si="4"/>
        <v>0.9817579845714286</v>
      </c>
      <c r="S59" s="27"/>
      <c r="T59" s="27"/>
      <c r="U59" s="27"/>
      <c r="V59" s="27"/>
      <c r="W59" s="27"/>
      <c r="X59" s="27"/>
      <c r="Y59" s="27"/>
      <c r="Z59" s="27"/>
    </row>
    <row r="60" spans="1:26" s="28" customFormat="1" hidden="1" x14ac:dyDescent="0.25">
      <c r="A60" s="31" t="str">
        <f>'EJEC.PRESUPUSTAL AGREGADA'!D59</f>
        <v>A</v>
      </c>
      <c r="B60" s="26" t="str">
        <f>'EJEC.PRESUPUSTAL AGREGADA'!C59</f>
        <v>A-02-02-02-006-005</v>
      </c>
      <c r="C60" s="26" t="str">
        <f>'EJEC.PRESUPUSTAL AGREGADA'!P59</f>
        <v>SERVICIOS DE TRANSPORTE DE CARGA</v>
      </c>
      <c r="D60" s="31" t="str">
        <f>'EJEC.PRESUPUSTAL AGREGADA'!M59</f>
        <v>Nación</v>
      </c>
      <c r="E60" s="31" t="str">
        <f>'EJEC.PRESUPUSTAL AGREGADA'!O59</f>
        <v>CSF</v>
      </c>
      <c r="F60" s="31">
        <f>'EJEC.PRESUPUSTAL AGREGADA'!N59</f>
        <v>10</v>
      </c>
      <c r="G60" s="29">
        <f>'EJEC.PRESUPUSTAL AGREGADA'!Q59</f>
        <v>20000000</v>
      </c>
      <c r="H60" s="29">
        <f>'EJEC.PRESUPUSTAL AGREGADA'!R59</f>
        <v>20000000</v>
      </c>
      <c r="I60" s="29">
        <f>'EJEC.PRESUPUSTAL AGREGADA'!S59</f>
        <v>0</v>
      </c>
      <c r="J60" s="29">
        <f>'EJEC.PRESUPUSTAL AGREGADA'!T59</f>
        <v>0</v>
      </c>
      <c r="K60" s="29">
        <f t="shared" si="3"/>
        <v>20000000</v>
      </c>
      <c r="L60" s="29">
        <f>'EJEC.PRESUPUSTAL AGREGADA'!U59</f>
        <v>0</v>
      </c>
      <c r="M60" s="29">
        <f t="shared" si="0"/>
        <v>0</v>
      </c>
      <c r="N60" s="29">
        <f>'EJEC.PRESUPUSTAL AGREGADA'!V59</f>
        <v>0</v>
      </c>
      <c r="O60" s="29">
        <f t="shared" si="1"/>
        <v>0</v>
      </c>
      <c r="P60" s="29">
        <f>'EJEC.PRESUPUSTAL AGREGADA'!W59</f>
        <v>0</v>
      </c>
      <c r="Q60" s="29">
        <f t="shared" si="2"/>
        <v>0</v>
      </c>
      <c r="R60" s="41">
        <f t="shared" si="4"/>
        <v>0</v>
      </c>
      <c r="S60" s="27"/>
      <c r="T60" s="27"/>
      <c r="U60" s="27"/>
      <c r="V60" s="27"/>
      <c r="W60" s="27"/>
      <c r="X60" s="27"/>
      <c r="Y60" s="27"/>
      <c r="Z60" s="27"/>
    </row>
    <row r="61" spans="1:26" s="28" customFormat="1" hidden="1" x14ac:dyDescent="0.25">
      <c r="A61" s="31" t="str">
        <f>'EJEC.PRESUPUSTAL AGREGADA'!D60</f>
        <v>A</v>
      </c>
      <c r="B61" s="26" t="str">
        <f>'EJEC.PRESUPUSTAL AGREGADA'!C60</f>
        <v>A-02-02-02-006-008</v>
      </c>
      <c r="C61" s="26" t="str">
        <f>'EJEC.PRESUPUSTAL AGREGADA'!P60</f>
        <v>SERVICIOS POSTALES Y DE MENSAJERÍA</v>
      </c>
      <c r="D61" s="31" t="str">
        <f>'EJEC.PRESUPUSTAL AGREGADA'!M60</f>
        <v>Nación</v>
      </c>
      <c r="E61" s="31" t="str">
        <f>'EJEC.PRESUPUSTAL AGREGADA'!O60</f>
        <v>CSF</v>
      </c>
      <c r="F61" s="31">
        <f>'EJEC.PRESUPUSTAL AGREGADA'!N60</f>
        <v>10</v>
      </c>
      <c r="G61" s="29">
        <f>'EJEC.PRESUPUSTAL AGREGADA'!Q60</f>
        <v>85535999</v>
      </c>
      <c r="H61" s="29">
        <f>'EJEC.PRESUPUSTAL AGREGADA'!R60</f>
        <v>85535999</v>
      </c>
      <c r="I61" s="29">
        <f>'EJEC.PRESUPUSTAL AGREGADA'!S60</f>
        <v>0</v>
      </c>
      <c r="J61" s="29">
        <f>'EJEC.PRESUPUSTAL AGREGADA'!T60</f>
        <v>46480000</v>
      </c>
      <c r="K61" s="29">
        <f t="shared" si="3"/>
        <v>39055999</v>
      </c>
      <c r="L61" s="29">
        <f>'EJEC.PRESUPUSTAL AGREGADA'!U60</f>
        <v>0</v>
      </c>
      <c r="M61" s="29">
        <f t="shared" si="0"/>
        <v>46480000</v>
      </c>
      <c r="N61" s="29">
        <f>'EJEC.PRESUPUSTAL AGREGADA'!V60</f>
        <v>0</v>
      </c>
      <c r="O61" s="29">
        <f t="shared" si="1"/>
        <v>0</v>
      </c>
      <c r="P61" s="29">
        <f>'EJEC.PRESUPUSTAL AGREGADA'!W60</f>
        <v>0</v>
      </c>
      <c r="Q61" s="29">
        <f t="shared" si="2"/>
        <v>0</v>
      </c>
      <c r="R61" s="41">
        <f t="shared" si="4"/>
        <v>0.543396938638666</v>
      </c>
      <c r="S61" s="27"/>
      <c r="T61" s="27"/>
      <c r="U61" s="27"/>
      <c r="V61" s="27"/>
      <c r="W61" s="27"/>
      <c r="X61" s="27"/>
      <c r="Y61" s="27"/>
      <c r="Z61" s="27"/>
    </row>
    <row r="62" spans="1:26" s="28" customFormat="1" ht="27" hidden="1" x14ac:dyDescent="0.25">
      <c r="A62" s="31" t="str">
        <f>'EJEC.PRESUPUSTAL AGREGADA'!D61</f>
        <v>A</v>
      </c>
      <c r="B62" s="26" t="str">
        <f>'EJEC.PRESUPUSTAL AGREGADA'!C61</f>
        <v>A-02-02-02-006-009</v>
      </c>
      <c r="C62" s="26" t="str">
        <f>'EJEC.PRESUPUSTAL AGREGADA'!P61</f>
        <v>SERVICIOS DE DISTRIBUCIÓN DE ELECTRICIDAD, GAS Y AGUA (POR CUENTA PROPIA)</v>
      </c>
      <c r="D62" s="31" t="str">
        <f>'EJEC.PRESUPUSTAL AGREGADA'!M61</f>
        <v>Nación</v>
      </c>
      <c r="E62" s="31" t="str">
        <f>'EJEC.PRESUPUSTAL AGREGADA'!O61</f>
        <v>CSF</v>
      </c>
      <c r="F62" s="31">
        <f>'EJEC.PRESUPUSTAL AGREGADA'!N61</f>
        <v>10</v>
      </c>
      <c r="G62" s="29">
        <f>'EJEC.PRESUPUSTAL AGREGADA'!Q61</f>
        <v>1059599133</v>
      </c>
      <c r="H62" s="29">
        <f>'EJEC.PRESUPUSTAL AGREGADA'!R61</f>
        <v>1059599133</v>
      </c>
      <c r="I62" s="29">
        <f>'EJEC.PRESUPUSTAL AGREGADA'!S61</f>
        <v>0</v>
      </c>
      <c r="J62" s="29">
        <f>'EJEC.PRESUPUSTAL AGREGADA'!T61</f>
        <v>134745730</v>
      </c>
      <c r="K62" s="29">
        <f t="shared" si="3"/>
        <v>924853403</v>
      </c>
      <c r="L62" s="29">
        <f>'EJEC.PRESUPUSTAL AGREGADA'!U61</f>
        <v>131954238</v>
      </c>
      <c r="M62" s="29">
        <f t="shared" si="0"/>
        <v>2791492</v>
      </c>
      <c r="N62" s="29">
        <f>'EJEC.PRESUPUSTAL AGREGADA'!V61</f>
        <v>131954238</v>
      </c>
      <c r="O62" s="29">
        <f t="shared" si="1"/>
        <v>0</v>
      </c>
      <c r="P62" s="29">
        <f>'EJEC.PRESUPUSTAL AGREGADA'!W61</f>
        <v>131954238</v>
      </c>
      <c r="Q62" s="29">
        <f t="shared" si="2"/>
        <v>0</v>
      </c>
      <c r="R62" s="41">
        <f t="shared" si="4"/>
        <v>0.12716670465603336</v>
      </c>
      <c r="S62" s="27"/>
      <c r="T62" s="27"/>
      <c r="U62" s="27"/>
      <c r="V62" s="27"/>
      <c r="W62" s="27"/>
      <c r="X62" s="27"/>
      <c r="Y62" s="27"/>
      <c r="Z62" s="27"/>
    </row>
    <row r="63" spans="1:26" s="28" customFormat="1" ht="24" hidden="1" customHeight="1" x14ac:dyDescent="0.25">
      <c r="A63" s="31" t="str">
        <f>'EJEC.PRESUPUSTAL AGREGADA'!D62</f>
        <v>A</v>
      </c>
      <c r="B63" s="26" t="str">
        <f>'EJEC.PRESUPUSTAL AGREGADA'!C62</f>
        <v>A-02-02-02-007</v>
      </c>
      <c r="C63" s="26" t="str">
        <f>'EJEC.PRESUPUSTAL AGREGADA'!P62</f>
        <v>SERVICIOS FINANCIEROS Y SERVICIOS CONEXOS, SERVICIOS INMOBILIARIOS Y SERVICIOS DE ARRENDAMIENTO Y LEASING</v>
      </c>
      <c r="D63" s="31" t="str">
        <f>'EJEC.PRESUPUSTAL AGREGADA'!M62</f>
        <v>Nación</v>
      </c>
      <c r="E63" s="31" t="str">
        <f>'EJEC.PRESUPUSTAL AGREGADA'!O62</f>
        <v>CSF</v>
      </c>
      <c r="F63" s="31">
        <f>'EJEC.PRESUPUSTAL AGREGADA'!N62</f>
        <v>10</v>
      </c>
      <c r="G63" s="29">
        <f>'EJEC.PRESUPUSTAL AGREGADA'!Q62</f>
        <v>7808430286</v>
      </c>
      <c r="H63" s="29">
        <f>'EJEC.PRESUPUSTAL AGREGADA'!R62</f>
        <v>7808430286</v>
      </c>
      <c r="I63" s="29">
        <f>'EJEC.PRESUPUSTAL AGREGADA'!S62</f>
        <v>0</v>
      </c>
      <c r="J63" s="29">
        <f>'EJEC.PRESUPUSTAL AGREGADA'!T62</f>
        <v>3116436920</v>
      </c>
      <c r="K63" s="29">
        <f t="shared" si="3"/>
        <v>4691993366</v>
      </c>
      <c r="L63" s="29">
        <f>'EJEC.PRESUPUSTAL AGREGADA'!U62</f>
        <v>890234006</v>
      </c>
      <c r="M63" s="29">
        <f t="shared" si="0"/>
        <v>2226202914</v>
      </c>
      <c r="N63" s="29">
        <f>'EJEC.PRESUPUSTAL AGREGADA'!V62</f>
        <v>890234006</v>
      </c>
      <c r="O63" s="29">
        <f t="shared" si="1"/>
        <v>0</v>
      </c>
      <c r="P63" s="29">
        <f>'EJEC.PRESUPUSTAL AGREGADA'!W62</f>
        <v>890234006</v>
      </c>
      <c r="Q63" s="29">
        <f t="shared" si="2"/>
        <v>0</v>
      </c>
      <c r="R63" s="41">
        <f t="shared" si="4"/>
        <v>0.39911183244954695</v>
      </c>
      <c r="S63" s="27"/>
      <c r="T63" s="27"/>
      <c r="U63" s="27"/>
      <c r="V63" s="27"/>
      <c r="W63" s="27"/>
      <c r="X63" s="27"/>
      <c r="Y63" s="27"/>
      <c r="Z63" s="27"/>
    </row>
    <row r="64" spans="1:26" s="28" customFormat="1" ht="26.25" hidden="1" customHeight="1" x14ac:dyDescent="0.25">
      <c r="A64" s="31" t="str">
        <f>'EJEC.PRESUPUSTAL AGREGADA'!D63</f>
        <v>A</v>
      </c>
      <c r="B64" s="26" t="str">
        <f>'EJEC.PRESUPUSTAL AGREGADA'!C63</f>
        <v>A-02-02-02-007-001</v>
      </c>
      <c r="C64" s="26" t="str">
        <f>'EJEC.PRESUPUSTAL AGREGADA'!P63</f>
        <v>SERVICIOS FINANCIEROS Y SERVICIOS CONEXOS</v>
      </c>
      <c r="D64" s="31" t="str">
        <f>'EJEC.PRESUPUSTAL AGREGADA'!M63</f>
        <v>Nación</v>
      </c>
      <c r="E64" s="31" t="str">
        <f>'EJEC.PRESUPUSTAL AGREGADA'!O63</f>
        <v>CSF</v>
      </c>
      <c r="F64" s="31">
        <f>'EJEC.PRESUPUSTAL AGREGADA'!N63</f>
        <v>10</v>
      </c>
      <c r="G64" s="29">
        <f>'EJEC.PRESUPUSTAL AGREGADA'!Q63</f>
        <v>2362950000</v>
      </c>
      <c r="H64" s="29">
        <f>'EJEC.PRESUPUSTAL AGREGADA'!R63</f>
        <v>2362950000</v>
      </c>
      <c r="I64" s="29">
        <f>'EJEC.PRESUPUSTAL AGREGADA'!S63</f>
        <v>0</v>
      </c>
      <c r="J64" s="29">
        <f>'EJEC.PRESUPUSTAL AGREGADA'!T63</f>
        <v>950000</v>
      </c>
      <c r="K64" s="29">
        <f t="shared" si="3"/>
        <v>2362000000</v>
      </c>
      <c r="L64" s="29">
        <f>'EJEC.PRESUPUSTAL AGREGADA'!U63</f>
        <v>94886</v>
      </c>
      <c r="M64" s="29">
        <f t="shared" si="0"/>
        <v>855114</v>
      </c>
      <c r="N64" s="29">
        <f>'EJEC.PRESUPUSTAL AGREGADA'!V63</f>
        <v>94886</v>
      </c>
      <c r="O64" s="29">
        <f t="shared" si="1"/>
        <v>0</v>
      </c>
      <c r="P64" s="29">
        <f>'EJEC.PRESUPUSTAL AGREGADA'!W63</f>
        <v>94886</v>
      </c>
      <c r="Q64" s="29">
        <f t="shared" si="2"/>
        <v>0</v>
      </c>
      <c r="R64" s="41">
        <f t="shared" si="4"/>
        <v>4.0203982310247781E-4</v>
      </c>
      <c r="S64" s="27"/>
      <c r="T64" s="27"/>
      <c r="U64" s="27"/>
      <c r="V64" s="27"/>
      <c r="W64" s="27"/>
      <c r="X64" s="27"/>
      <c r="Y64" s="27"/>
      <c r="Z64" s="27"/>
    </row>
    <row r="65" spans="1:26" s="28" customFormat="1" hidden="1" x14ac:dyDescent="0.25">
      <c r="A65" s="31" t="str">
        <f>'EJEC.PRESUPUSTAL AGREGADA'!D64</f>
        <v>A</v>
      </c>
      <c r="B65" s="26" t="str">
        <f>'EJEC.PRESUPUSTAL AGREGADA'!C64</f>
        <v>A-02-02-02-007-002</v>
      </c>
      <c r="C65" s="26" t="str">
        <f>'EJEC.PRESUPUSTAL AGREGADA'!P64</f>
        <v>SERVICIOS INMOBILIARIOS</v>
      </c>
      <c r="D65" s="31" t="str">
        <f>'EJEC.PRESUPUSTAL AGREGADA'!M64</f>
        <v>Nación</v>
      </c>
      <c r="E65" s="31" t="str">
        <f>'EJEC.PRESUPUSTAL AGREGADA'!O64</f>
        <v>CSF</v>
      </c>
      <c r="F65" s="31">
        <f>'EJEC.PRESUPUSTAL AGREGADA'!N64</f>
        <v>10</v>
      </c>
      <c r="G65" s="29">
        <f>'EJEC.PRESUPUSTAL AGREGADA'!Q64</f>
        <v>5445480286</v>
      </c>
      <c r="H65" s="29">
        <f>'EJEC.PRESUPUSTAL AGREGADA'!R64</f>
        <v>5445480286</v>
      </c>
      <c r="I65" s="29">
        <f>'EJEC.PRESUPUSTAL AGREGADA'!S64</f>
        <v>0</v>
      </c>
      <c r="J65" s="29">
        <f>'EJEC.PRESUPUSTAL AGREGADA'!T64</f>
        <v>3115486920</v>
      </c>
      <c r="K65" s="29">
        <f t="shared" si="3"/>
        <v>2329993366</v>
      </c>
      <c r="L65" s="29">
        <f>'EJEC.PRESUPUSTAL AGREGADA'!U64</f>
        <v>890139120</v>
      </c>
      <c r="M65" s="29">
        <f t="shared" si="0"/>
        <v>2225347800</v>
      </c>
      <c r="N65" s="29">
        <f>'EJEC.PRESUPUSTAL AGREGADA'!V64</f>
        <v>890139120</v>
      </c>
      <c r="O65" s="29">
        <f t="shared" si="1"/>
        <v>0</v>
      </c>
      <c r="P65" s="29">
        <f>'EJEC.PRESUPUSTAL AGREGADA'!W64</f>
        <v>890139120</v>
      </c>
      <c r="Q65" s="29">
        <f t="shared" si="2"/>
        <v>0</v>
      </c>
      <c r="R65" s="41">
        <f t="shared" si="4"/>
        <v>0.57212344116087022</v>
      </c>
      <c r="S65" s="27"/>
      <c r="T65" s="27"/>
      <c r="U65" s="27"/>
      <c r="V65" s="27"/>
      <c r="W65" s="27"/>
      <c r="X65" s="27"/>
      <c r="Y65" s="27"/>
      <c r="Z65" s="27"/>
    </row>
    <row r="66" spans="1:26" s="28" customFormat="1" ht="27" hidden="1" x14ac:dyDescent="0.25">
      <c r="A66" s="31" t="str">
        <f>'EJEC.PRESUPUSTAL AGREGADA'!D65</f>
        <v>A</v>
      </c>
      <c r="B66" s="26" t="str">
        <f>'EJEC.PRESUPUSTAL AGREGADA'!C65</f>
        <v>A-02-02-02-008</v>
      </c>
      <c r="C66" s="26" t="str">
        <f>'EJEC.PRESUPUSTAL AGREGADA'!P65</f>
        <v>SERVICIOS PRESTADOS A LAS EMPRESAS Y SERVICIOS DE PRODUCCIÓN</v>
      </c>
      <c r="D66" s="31" t="str">
        <f>'EJEC.PRESUPUSTAL AGREGADA'!M65</f>
        <v>Nación</v>
      </c>
      <c r="E66" s="31" t="str">
        <f>'EJEC.PRESUPUSTAL AGREGADA'!O65</f>
        <v>CSF</v>
      </c>
      <c r="F66" s="31">
        <f>'EJEC.PRESUPUSTAL AGREGADA'!N65</f>
        <v>10</v>
      </c>
      <c r="G66" s="29">
        <f>'EJEC.PRESUPUSTAL AGREGADA'!Q65</f>
        <v>10516381766</v>
      </c>
      <c r="H66" s="29">
        <f>'EJEC.PRESUPUSTAL AGREGADA'!R65</f>
        <v>10516381766</v>
      </c>
      <c r="I66" s="29">
        <f>'EJEC.PRESUPUSTAL AGREGADA'!S65</f>
        <v>0</v>
      </c>
      <c r="J66" s="29">
        <f>'EJEC.PRESUPUSTAL AGREGADA'!T65</f>
        <v>6028940927.3900003</v>
      </c>
      <c r="K66" s="29">
        <f t="shared" si="3"/>
        <v>4487440838.6099997</v>
      </c>
      <c r="L66" s="29">
        <f>'EJEC.PRESUPUSTAL AGREGADA'!U65</f>
        <v>819292472.82000005</v>
      </c>
      <c r="M66" s="29">
        <f t="shared" si="0"/>
        <v>5209648454.5700006</v>
      </c>
      <c r="N66" s="29">
        <f>'EJEC.PRESUPUSTAL AGREGADA'!V65</f>
        <v>819292472.82000005</v>
      </c>
      <c r="O66" s="29">
        <f t="shared" si="1"/>
        <v>0</v>
      </c>
      <c r="P66" s="29">
        <f>'EJEC.PRESUPUSTAL AGREGADA'!W65</f>
        <v>819292472.82000005</v>
      </c>
      <c r="Q66" s="29">
        <f t="shared" si="2"/>
        <v>0</v>
      </c>
      <c r="R66" s="41">
        <f t="shared" si="4"/>
        <v>0.5732904207492614</v>
      </c>
      <c r="S66" s="27"/>
      <c r="T66" s="27"/>
      <c r="U66" s="27"/>
      <c r="V66" s="27"/>
      <c r="W66" s="27"/>
      <c r="X66" s="27"/>
      <c r="Y66" s="27"/>
      <c r="Z66" s="27"/>
    </row>
    <row r="67" spans="1:26" s="28" customFormat="1" ht="21" hidden="1" customHeight="1" x14ac:dyDescent="0.25">
      <c r="A67" s="31" t="str">
        <f>'EJEC.PRESUPUSTAL AGREGADA'!D66</f>
        <v>A</v>
      </c>
      <c r="B67" s="26" t="str">
        <f>'EJEC.PRESUPUSTAL AGREGADA'!C66</f>
        <v>A-02-02-02-008-002</v>
      </c>
      <c r="C67" s="26" t="str">
        <f>'EJEC.PRESUPUSTAL AGREGADA'!P66</f>
        <v>SERVICIOS JURÍDICOS Y CONTABLES</v>
      </c>
      <c r="D67" s="31" t="str">
        <f>'EJEC.PRESUPUSTAL AGREGADA'!M66</f>
        <v>Nación</v>
      </c>
      <c r="E67" s="31" t="str">
        <f>'EJEC.PRESUPUSTAL AGREGADA'!O66</f>
        <v>CSF</v>
      </c>
      <c r="F67" s="31">
        <f>'EJEC.PRESUPUSTAL AGREGADA'!N66</f>
        <v>10</v>
      </c>
      <c r="G67" s="29">
        <f>'EJEC.PRESUPUSTAL AGREGADA'!Q66</f>
        <v>1148826337</v>
      </c>
      <c r="H67" s="29">
        <f>'EJEC.PRESUPUSTAL AGREGADA'!R66</f>
        <v>1148826337</v>
      </c>
      <c r="I67" s="29">
        <f>'EJEC.PRESUPUSTAL AGREGADA'!S66</f>
        <v>0</v>
      </c>
      <c r="J67" s="29">
        <f>'EJEC.PRESUPUSTAL AGREGADA'!T66</f>
        <v>1146176337</v>
      </c>
      <c r="K67" s="29">
        <f t="shared" si="3"/>
        <v>2650000</v>
      </c>
      <c r="L67" s="29">
        <f>'EJEC.PRESUPUSTAL AGREGADA'!U66</f>
        <v>92556670</v>
      </c>
      <c r="M67" s="29">
        <f t="shared" si="0"/>
        <v>1053619667</v>
      </c>
      <c r="N67" s="29">
        <f>'EJEC.PRESUPUSTAL AGREGADA'!V66</f>
        <v>92556670</v>
      </c>
      <c r="O67" s="29">
        <f t="shared" si="1"/>
        <v>0</v>
      </c>
      <c r="P67" s="29">
        <f>'EJEC.PRESUPUSTAL AGREGADA'!W66</f>
        <v>92556670</v>
      </c>
      <c r="Q67" s="29">
        <f t="shared" si="2"/>
        <v>0</v>
      </c>
      <c r="R67" s="41">
        <f t="shared" si="4"/>
        <v>0.99769329800801743</v>
      </c>
      <c r="S67" s="27"/>
      <c r="T67" s="27"/>
      <c r="U67" s="27"/>
      <c r="V67" s="27"/>
      <c r="W67" s="27"/>
      <c r="X67" s="27"/>
      <c r="Y67" s="27"/>
      <c r="Z67" s="27"/>
    </row>
    <row r="68" spans="1:26" s="28" customFormat="1" ht="21" hidden="1" customHeight="1" x14ac:dyDescent="0.25">
      <c r="A68" s="31" t="str">
        <f>'EJEC.PRESUPUSTAL AGREGADA'!D67</f>
        <v>A</v>
      </c>
      <c r="B68" s="26" t="str">
        <f>'EJEC.PRESUPUSTAL AGREGADA'!C67</f>
        <v>A-02-02-02-008-003</v>
      </c>
      <c r="C68" s="26" t="str">
        <f>'EJEC.PRESUPUSTAL AGREGADA'!P67</f>
        <v>SERVICIOS PROFESIONALES, CIENTÍFICOS Y TÉCNICOS (EXCEPTO LOS SERVICIOS DE INVESTIGACION, URBANISMO, JURÍDICOS Y DE CONTABILIDAD)</v>
      </c>
      <c r="D68" s="31" t="str">
        <f>'EJEC.PRESUPUSTAL AGREGADA'!M67</f>
        <v>Nación</v>
      </c>
      <c r="E68" s="31" t="str">
        <f>'EJEC.PRESUPUSTAL AGREGADA'!O67</f>
        <v>CSF</v>
      </c>
      <c r="F68" s="31">
        <f>'EJEC.PRESUPUSTAL AGREGADA'!N67</f>
        <v>10</v>
      </c>
      <c r="G68" s="29">
        <f>'EJEC.PRESUPUSTAL AGREGADA'!Q67</f>
        <v>1015869499</v>
      </c>
      <c r="H68" s="29">
        <f>'EJEC.PRESUPUSTAL AGREGADA'!R67</f>
        <v>1015869499</v>
      </c>
      <c r="I68" s="29">
        <f>'EJEC.PRESUPUSTAL AGREGADA'!S67</f>
        <v>0</v>
      </c>
      <c r="J68" s="29">
        <f>'EJEC.PRESUPUSTAL AGREGADA'!T67</f>
        <v>1000624499</v>
      </c>
      <c r="K68" s="29">
        <f t="shared" si="3"/>
        <v>15245000</v>
      </c>
      <c r="L68" s="29">
        <f>'EJEC.PRESUPUSTAL AGREGADA'!U67</f>
        <v>28899999</v>
      </c>
      <c r="M68" s="29">
        <f t="shared" si="0"/>
        <v>971724500</v>
      </c>
      <c r="N68" s="29">
        <f>'EJEC.PRESUPUSTAL AGREGADA'!V67</f>
        <v>28899999</v>
      </c>
      <c r="O68" s="29">
        <f t="shared" si="1"/>
        <v>0</v>
      </c>
      <c r="P68" s="29">
        <f>'EJEC.PRESUPUSTAL AGREGADA'!W67</f>
        <v>28899999</v>
      </c>
      <c r="Q68" s="29">
        <f t="shared" si="2"/>
        <v>0</v>
      </c>
      <c r="R68" s="41">
        <f t="shared" si="4"/>
        <v>0.98499315117246178</v>
      </c>
      <c r="S68" s="27"/>
      <c r="T68" s="27"/>
      <c r="U68" s="27"/>
      <c r="V68" s="27"/>
      <c r="W68" s="27"/>
      <c r="X68" s="27"/>
      <c r="Y68" s="27"/>
      <c r="Z68" s="27"/>
    </row>
    <row r="69" spans="1:26" s="28" customFormat="1" ht="40.5" hidden="1" customHeight="1" x14ac:dyDescent="0.25">
      <c r="A69" s="31" t="str">
        <f>'EJEC.PRESUPUSTAL AGREGADA'!D68</f>
        <v>A</v>
      </c>
      <c r="B69" s="26" t="str">
        <f>'EJEC.PRESUPUSTAL AGREGADA'!C68</f>
        <v>A-02-02-02-008-004</v>
      </c>
      <c r="C69" s="26" t="str">
        <f>'EJEC.PRESUPUSTAL AGREGADA'!P68</f>
        <v>SERVICIOS DE TELECOMUNICACIONES, TRANSMISIÓN Y SUMINISTRO DE INFORMACIÓN</v>
      </c>
      <c r="D69" s="31" t="str">
        <f>'EJEC.PRESUPUSTAL AGREGADA'!M68</f>
        <v>Nación</v>
      </c>
      <c r="E69" s="31" t="str">
        <f>'EJEC.PRESUPUSTAL AGREGADA'!O68</f>
        <v>CSF</v>
      </c>
      <c r="F69" s="31">
        <f>'EJEC.PRESUPUSTAL AGREGADA'!N68</f>
        <v>10</v>
      </c>
      <c r="G69" s="29">
        <f>'EJEC.PRESUPUSTAL AGREGADA'!Q68</f>
        <v>1260017438</v>
      </c>
      <c r="H69" s="29">
        <f>'EJEC.PRESUPUSTAL AGREGADA'!R68</f>
        <v>1260017438</v>
      </c>
      <c r="I69" s="29">
        <f>'EJEC.PRESUPUSTAL AGREGADA'!S68</f>
        <v>0</v>
      </c>
      <c r="J69" s="29">
        <f>'EJEC.PRESUPUSTAL AGREGADA'!T68</f>
        <v>574278273.21000004</v>
      </c>
      <c r="K69" s="29">
        <f t="shared" si="3"/>
        <v>685739164.78999996</v>
      </c>
      <c r="L69" s="29">
        <f>'EJEC.PRESUPUSTAL AGREGADA'!U68</f>
        <v>202033983.21000001</v>
      </c>
      <c r="M69" s="29">
        <f t="shared" si="0"/>
        <v>372244290</v>
      </c>
      <c r="N69" s="29">
        <f>'EJEC.PRESUPUSTAL AGREGADA'!V68</f>
        <v>202033983.21000001</v>
      </c>
      <c r="O69" s="29">
        <f t="shared" si="1"/>
        <v>0</v>
      </c>
      <c r="P69" s="29">
        <f>'EJEC.PRESUPUSTAL AGREGADA'!W68</f>
        <v>202033983.21000001</v>
      </c>
      <c r="Q69" s="29">
        <f t="shared" si="2"/>
        <v>0</v>
      </c>
      <c r="R69" s="41">
        <f t="shared" si="4"/>
        <v>0.45577009959603437</v>
      </c>
      <c r="S69" s="27"/>
      <c r="T69" s="27"/>
      <c r="U69" s="27"/>
      <c r="V69" s="27"/>
      <c r="W69" s="27"/>
      <c r="X69" s="27"/>
      <c r="Y69" s="27"/>
      <c r="Z69" s="27"/>
    </row>
    <row r="70" spans="1:26" s="28" customFormat="1" ht="26.25" hidden="1" customHeight="1" x14ac:dyDescent="0.25">
      <c r="A70" s="31" t="str">
        <f>'EJEC.PRESUPUSTAL AGREGADA'!D69</f>
        <v>A</v>
      </c>
      <c r="B70" s="26" t="str">
        <f>'EJEC.PRESUPUSTAL AGREGADA'!C69</f>
        <v>A-02-02-02-008-005</v>
      </c>
      <c r="C70" s="26" t="str">
        <f>'EJEC.PRESUPUSTAL AGREGADA'!P69</f>
        <v>SERVICIOS DE SOPORTE</v>
      </c>
      <c r="D70" s="31" t="str">
        <f>'EJEC.PRESUPUSTAL AGREGADA'!M69</f>
        <v>Nación</v>
      </c>
      <c r="E70" s="31" t="str">
        <f>'EJEC.PRESUPUSTAL AGREGADA'!O69</f>
        <v>CSF</v>
      </c>
      <c r="F70" s="31">
        <f>'EJEC.PRESUPUSTAL AGREGADA'!N69</f>
        <v>10</v>
      </c>
      <c r="G70" s="29">
        <f>'EJEC.PRESUPUSTAL AGREGADA'!Q69</f>
        <v>6983099749</v>
      </c>
      <c r="H70" s="29">
        <f>'EJEC.PRESUPUSTAL AGREGADA'!R69</f>
        <v>6983099749</v>
      </c>
      <c r="I70" s="29">
        <f>'EJEC.PRESUPUSTAL AGREGADA'!S69</f>
        <v>0</v>
      </c>
      <c r="J70" s="29">
        <f>'EJEC.PRESUPUSTAL AGREGADA'!T69</f>
        <v>3243246449.48</v>
      </c>
      <c r="K70" s="29">
        <f t="shared" si="3"/>
        <v>3739853299.52</v>
      </c>
      <c r="L70" s="29">
        <f>'EJEC.PRESUPUSTAL AGREGADA'!U69</f>
        <v>495516220.61000001</v>
      </c>
      <c r="M70" s="29">
        <f t="shared" si="0"/>
        <v>2747730228.8699999</v>
      </c>
      <c r="N70" s="29">
        <f>'EJEC.PRESUPUSTAL AGREGADA'!V69</f>
        <v>495516220.61000001</v>
      </c>
      <c r="O70" s="29">
        <f t="shared" si="1"/>
        <v>0</v>
      </c>
      <c r="P70" s="29">
        <f>'EJEC.PRESUPUSTAL AGREGADA'!W69</f>
        <v>495516220.61000001</v>
      </c>
      <c r="Q70" s="29">
        <f t="shared" si="2"/>
        <v>0</v>
      </c>
      <c r="R70" s="41">
        <f t="shared" si="4"/>
        <v>0.46444223425914005</v>
      </c>
      <c r="S70" s="27"/>
      <c r="T70" s="27"/>
      <c r="U70" s="27"/>
      <c r="V70" s="27"/>
      <c r="W70" s="27"/>
      <c r="X70" s="27"/>
      <c r="Y70" s="27"/>
      <c r="Z70" s="27"/>
    </row>
    <row r="71" spans="1:26" s="28" customFormat="1" ht="18" hidden="1" customHeight="1" x14ac:dyDescent="0.25">
      <c r="A71" s="31" t="str">
        <f>'EJEC.PRESUPUSTAL AGREGADA'!D70</f>
        <v>A</v>
      </c>
      <c r="B71" s="26" t="str">
        <f>'EJEC.PRESUPUSTAL AGREGADA'!C70</f>
        <v>A-02-02-02-008-007</v>
      </c>
      <c r="C71" s="26" t="str">
        <f>'EJEC.PRESUPUSTAL AGREGADA'!P70</f>
        <v>SERVICIOS DE MANTENIMIENTO, REPARACIÓN E INSTALACIÓN (EXCEPTO SERVICIOS DE CONSTRUCCIÓN)</v>
      </c>
      <c r="D71" s="31" t="str">
        <f>'EJEC.PRESUPUSTAL AGREGADA'!M70</f>
        <v>Nación</v>
      </c>
      <c r="E71" s="31" t="str">
        <f>'EJEC.PRESUPUSTAL AGREGADA'!O70</f>
        <v>CSF</v>
      </c>
      <c r="F71" s="31">
        <f>'EJEC.PRESUPUSTAL AGREGADA'!N70</f>
        <v>10</v>
      </c>
      <c r="G71" s="29">
        <f>'EJEC.PRESUPUSTAL AGREGADA'!Q70</f>
        <v>108568743</v>
      </c>
      <c r="H71" s="29">
        <f>'EJEC.PRESUPUSTAL AGREGADA'!R70</f>
        <v>108568743</v>
      </c>
      <c r="I71" s="29">
        <f>'EJEC.PRESUPUSTAL AGREGADA'!S70</f>
        <v>0</v>
      </c>
      <c r="J71" s="29">
        <f>'EJEC.PRESUPUSTAL AGREGADA'!T70</f>
        <v>64615368.700000003</v>
      </c>
      <c r="K71" s="29">
        <f t="shared" si="3"/>
        <v>43953374.299999997</v>
      </c>
      <c r="L71" s="29">
        <f>'EJEC.PRESUPUSTAL AGREGADA'!U70</f>
        <v>285600</v>
      </c>
      <c r="M71" s="29">
        <f t="shared" si="0"/>
        <v>64329768.700000003</v>
      </c>
      <c r="N71" s="29">
        <f>'EJEC.PRESUPUSTAL AGREGADA'!V70</f>
        <v>285600</v>
      </c>
      <c r="O71" s="29">
        <f t="shared" si="1"/>
        <v>0</v>
      </c>
      <c r="P71" s="29">
        <f>'EJEC.PRESUPUSTAL AGREGADA'!W70</f>
        <v>285600</v>
      </c>
      <c r="Q71" s="29">
        <f t="shared" si="2"/>
        <v>0</v>
      </c>
      <c r="R71" s="41">
        <f t="shared" ref="R71:R134" si="5">+J71/G71</f>
        <v>0.59515627531949966</v>
      </c>
      <c r="S71" s="27"/>
      <c r="T71" s="27"/>
      <c r="U71" s="27"/>
      <c r="V71" s="27"/>
      <c r="W71" s="27"/>
      <c r="X71" s="27"/>
      <c r="Y71" s="27"/>
      <c r="Z71" s="27"/>
    </row>
    <row r="72" spans="1:26" s="28" customFormat="1" ht="33.75" hidden="1" customHeight="1" x14ac:dyDescent="0.25">
      <c r="A72" s="31" t="str">
        <f>'EJEC.PRESUPUSTAL AGREGADA'!D71</f>
        <v>A</v>
      </c>
      <c r="B72" s="26" t="str">
        <f>'EJEC.PRESUPUSTAL AGREGADA'!C71</f>
        <v>A-02-02-02-009</v>
      </c>
      <c r="C72" s="26" t="str">
        <f>'EJEC.PRESUPUSTAL AGREGADA'!P71</f>
        <v>SERVICIOS PARA LA COMUNIDAD, SOCIALES Y PERSONALES</v>
      </c>
      <c r="D72" s="31" t="str">
        <f>'EJEC.PRESUPUSTAL AGREGADA'!M71</f>
        <v>Nación</v>
      </c>
      <c r="E72" s="31" t="str">
        <f>'EJEC.PRESUPUSTAL AGREGADA'!O71</f>
        <v>CSF</v>
      </c>
      <c r="F72" s="31">
        <f>'EJEC.PRESUPUSTAL AGREGADA'!N71</f>
        <v>10</v>
      </c>
      <c r="G72" s="29">
        <f>'EJEC.PRESUPUSTAL AGREGADA'!Q71</f>
        <v>372000000</v>
      </c>
      <c r="H72" s="29">
        <f>'EJEC.PRESUPUSTAL AGREGADA'!R71</f>
        <v>372000000</v>
      </c>
      <c r="I72" s="29">
        <f>'EJEC.PRESUPUSTAL AGREGADA'!S71</f>
        <v>0</v>
      </c>
      <c r="J72" s="29">
        <f>'EJEC.PRESUPUSTAL AGREGADA'!T71</f>
        <v>132796218</v>
      </c>
      <c r="K72" s="29">
        <f t="shared" si="3"/>
        <v>239203782</v>
      </c>
      <c r="L72" s="29">
        <f>'EJEC.PRESUPUSTAL AGREGADA'!U71</f>
        <v>10944258</v>
      </c>
      <c r="M72" s="29">
        <f t="shared" si="0"/>
        <v>121851960</v>
      </c>
      <c r="N72" s="29">
        <f>'EJEC.PRESUPUSTAL AGREGADA'!V71</f>
        <v>10944258</v>
      </c>
      <c r="O72" s="29">
        <f t="shared" si="1"/>
        <v>0</v>
      </c>
      <c r="P72" s="29">
        <f>'EJEC.PRESUPUSTAL AGREGADA'!W71</f>
        <v>10944258</v>
      </c>
      <c r="Q72" s="29">
        <f t="shared" si="2"/>
        <v>0</v>
      </c>
      <c r="R72" s="41">
        <f t="shared" si="5"/>
        <v>0.35697908064516132</v>
      </c>
      <c r="S72" s="27"/>
      <c r="T72" s="27"/>
      <c r="U72" s="27"/>
      <c r="V72" s="27"/>
      <c r="W72" s="27"/>
      <c r="X72" s="27"/>
      <c r="Y72" s="27"/>
      <c r="Z72" s="27"/>
    </row>
    <row r="73" spans="1:26" s="28" customFormat="1" ht="26.25" hidden="1" customHeight="1" x14ac:dyDescent="0.25">
      <c r="A73" s="31" t="str">
        <f>'EJEC.PRESUPUSTAL AGREGADA'!D72</f>
        <v>A</v>
      </c>
      <c r="B73" s="26" t="str">
        <f>'EJEC.PRESUPUSTAL AGREGADA'!C72</f>
        <v>A-02-02-02-009-002</v>
      </c>
      <c r="C73" s="26" t="str">
        <f>'EJEC.PRESUPUSTAL AGREGADA'!P72</f>
        <v>SERVICIOS DE EDUCACIÓN</v>
      </c>
      <c r="D73" s="31" t="str">
        <f>'EJEC.PRESUPUSTAL AGREGADA'!M72</f>
        <v>Nación</v>
      </c>
      <c r="E73" s="31" t="str">
        <f>'EJEC.PRESUPUSTAL AGREGADA'!O72</f>
        <v>CSF</v>
      </c>
      <c r="F73" s="31">
        <f>'EJEC.PRESUPUSTAL AGREGADA'!N72</f>
        <v>10</v>
      </c>
      <c r="G73" s="29">
        <f>'EJEC.PRESUPUSTAL AGREGADA'!Q72</f>
        <v>240000000</v>
      </c>
      <c r="H73" s="29">
        <f>'EJEC.PRESUPUSTAL AGREGADA'!R72</f>
        <v>240000000</v>
      </c>
      <c r="I73" s="29">
        <f>'EJEC.PRESUPUSTAL AGREGADA'!S72</f>
        <v>0</v>
      </c>
      <c r="J73" s="29">
        <f>'EJEC.PRESUPUSTAL AGREGADA'!T72</f>
        <v>110000000</v>
      </c>
      <c r="K73" s="29">
        <f t="shared" si="3"/>
        <v>130000000</v>
      </c>
      <c r="L73" s="29">
        <f>'EJEC.PRESUPUSTAL AGREGADA'!U72</f>
        <v>0</v>
      </c>
      <c r="M73" s="29">
        <f t="shared" si="0"/>
        <v>110000000</v>
      </c>
      <c r="N73" s="29">
        <f>'EJEC.PRESUPUSTAL AGREGADA'!V72</f>
        <v>0</v>
      </c>
      <c r="O73" s="29">
        <f t="shared" si="1"/>
        <v>0</v>
      </c>
      <c r="P73" s="29">
        <f>'EJEC.PRESUPUSTAL AGREGADA'!W72</f>
        <v>0</v>
      </c>
      <c r="Q73" s="29">
        <f t="shared" si="2"/>
        <v>0</v>
      </c>
      <c r="R73" s="41">
        <f t="shared" si="5"/>
        <v>0.45833333333333331</v>
      </c>
      <c r="S73" s="27"/>
      <c r="T73" s="27"/>
      <c r="U73" s="27"/>
      <c r="V73" s="27"/>
      <c r="W73" s="27"/>
      <c r="X73" s="27"/>
      <c r="Y73" s="27"/>
      <c r="Z73" s="27"/>
    </row>
    <row r="74" spans="1:26" s="28" customFormat="1" ht="27" hidden="1" x14ac:dyDescent="0.25">
      <c r="A74" s="31" t="str">
        <f>'EJEC.PRESUPUSTAL AGREGADA'!D73</f>
        <v>A</v>
      </c>
      <c r="B74" s="26" t="str">
        <f>'EJEC.PRESUPUSTAL AGREGADA'!C73</f>
        <v>A-02-02-02-009-003</v>
      </c>
      <c r="C74" s="26" t="str">
        <f>'EJEC.PRESUPUSTAL AGREGADA'!P73</f>
        <v>SERVICIOS PARA EL CUIDADO DE LA SALUD HUMANA Y SERVICIOS SOCIALES</v>
      </c>
      <c r="D74" s="31" t="str">
        <f>'EJEC.PRESUPUSTAL AGREGADA'!M73</f>
        <v>Nación</v>
      </c>
      <c r="E74" s="31" t="str">
        <f>'EJEC.PRESUPUSTAL AGREGADA'!O73</f>
        <v>CSF</v>
      </c>
      <c r="F74" s="31">
        <f>'EJEC.PRESUPUSTAL AGREGADA'!N73</f>
        <v>10</v>
      </c>
      <c r="G74" s="29">
        <f>'EJEC.PRESUPUSTAL AGREGADA'!Q73</f>
        <v>70000000</v>
      </c>
      <c r="H74" s="29">
        <f>'EJEC.PRESUPUSTAL AGREGADA'!R73</f>
        <v>70000000</v>
      </c>
      <c r="I74" s="29">
        <f>'EJEC.PRESUPUSTAL AGREGADA'!S73</f>
        <v>0</v>
      </c>
      <c r="J74" s="29">
        <f>'EJEC.PRESUPUSTAL AGREGADA'!T73</f>
        <v>11489000</v>
      </c>
      <c r="K74" s="29">
        <f t="shared" si="3"/>
        <v>58511000</v>
      </c>
      <c r="L74" s="29">
        <f>'EJEC.PRESUPUSTAL AGREGADA'!U73</f>
        <v>0</v>
      </c>
      <c r="M74" s="29">
        <f t="shared" si="0"/>
        <v>11489000</v>
      </c>
      <c r="N74" s="29">
        <f>'EJEC.PRESUPUSTAL AGREGADA'!V73</f>
        <v>0</v>
      </c>
      <c r="O74" s="29">
        <f t="shared" si="1"/>
        <v>0</v>
      </c>
      <c r="P74" s="29">
        <f>'EJEC.PRESUPUSTAL AGREGADA'!W73</f>
        <v>0</v>
      </c>
      <c r="Q74" s="29">
        <f t="shared" si="2"/>
        <v>0</v>
      </c>
      <c r="R74" s="41">
        <f t="shared" si="5"/>
        <v>0.16412857142857143</v>
      </c>
      <c r="S74" s="27"/>
      <c r="T74" s="27"/>
      <c r="U74" s="27"/>
      <c r="V74" s="27"/>
      <c r="W74" s="27"/>
      <c r="X74" s="27"/>
      <c r="Y74" s="27"/>
      <c r="Z74" s="27"/>
    </row>
    <row r="75" spans="1:26" s="28" customFormat="1" ht="24.75" hidden="1" customHeight="1" x14ac:dyDescent="0.25">
      <c r="A75" s="31" t="str">
        <f>'EJEC.PRESUPUSTAL AGREGADA'!D74</f>
        <v>A</v>
      </c>
      <c r="B75" s="26" t="str">
        <f>'EJEC.PRESUPUSTAL AGREGADA'!C74</f>
        <v>A-02-02-02-009-004</v>
      </c>
      <c r="C75" s="26" t="str">
        <f>'EJEC.PRESUPUSTAL AGREGADA'!P74</f>
        <v>SERVICIOS DE ALCANTARILLADO, RECOLECCIÓN, TRATAMIENTO Y DISPOSICIÓN DE DESECHOS Y OTROS SERVICIOS DE SANEAMIENTO AMBIENTAL</v>
      </c>
      <c r="D75" s="31" t="str">
        <f>'EJEC.PRESUPUSTAL AGREGADA'!M74</f>
        <v>Nación</v>
      </c>
      <c r="E75" s="31" t="str">
        <f>'EJEC.PRESUPUSTAL AGREGADA'!O74</f>
        <v>CSF</v>
      </c>
      <c r="F75" s="31">
        <f>'EJEC.PRESUPUSTAL AGREGADA'!N74</f>
        <v>10</v>
      </c>
      <c r="G75" s="29">
        <f>'EJEC.PRESUPUSTAL AGREGADA'!Q74</f>
        <v>62000000</v>
      </c>
      <c r="H75" s="29">
        <f>'EJEC.PRESUPUSTAL AGREGADA'!R74</f>
        <v>62000000</v>
      </c>
      <c r="I75" s="29">
        <f>'EJEC.PRESUPUSTAL AGREGADA'!S74</f>
        <v>0</v>
      </c>
      <c r="J75" s="29">
        <f>'EJEC.PRESUPUSTAL AGREGADA'!T74</f>
        <v>11307218</v>
      </c>
      <c r="K75" s="29">
        <f t="shared" si="3"/>
        <v>50692782</v>
      </c>
      <c r="L75" s="29">
        <f>'EJEC.PRESUPUSTAL AGREGADA'!U74</f>
        <v>10944258</v>
      </c>
      <c r="M75" s="29">
        <f t="shared" si="0"/>
        <v>362960</v>
      </c>
      <c r="N75" s="29">
        <f>'EJEC.PRESUPUSTAL AGREGADA'!V74</f>
        <v>10944258</v>
      </c>
      <c r="O75" s="29">
        <f t="shared" si="1"/>
        <v>0</v>
      </c>
      <c r="P75" s="29">
        <f>'EJEC.PRESUPUSTAL AGREGADA'!W74</f>
        <v>10944258</v>
      </c>
      <c r="Q75" s="29">
        <f t="shared" si="2"/>
        <v>0</v>
      </c>
      <c r="R75" s="41">
        <f t="shared" si="5"/>
        <v>0.18237448387096775</v>
      </c>
      <c r="S75" s="27"/>
      <c r="T75" s="27"/>
      <c r="U75" s="27"/>
      <c r="V75" s="27"/>
      <c r="W75" s="27"/>
      <c r="X75" s="27"/>
      <c r="Y75" s="27"/>
      <c r="Z75" s="27"/>
    </row>
    <row r="76" spans="1:26" s="28" customFormat="1" ht="45" hidden="1" customHeight="1" x14ac:dyDescent="0.25">
      <c r="A76" s="31" t="str">
        <f>'EJEC.PRESUPUSTAL AGREGADA'!D75</f>
        <v>A</v>
      </c>
      <c r="B76" s="26" t="str">
        <f>'EJEC.PRESUPUSTAL AGREGADA'!C75</f>
        <v>A-03</v>
      </c>
      <c r="C76" s="26" t="str">
        <f>'EJEC.PRESUPUSTAL AGREGADA'!P75</f>
        <v>TRANSFERENCIAS CORRIENTES</v>
      </c>
      <c r="D76" s="31" t="str">
        <f>'EJEC.PRESUPUSTAL AGREGADA'!M75</f>
        <v>Nación</v>
      </c>
      <c r="E76" s="31" t="str">
        <f>'EJEC.PRESUPUSTAL AGREGADA'!O75</f>
        <v>CSF</v>
      </c>
      <c r="F76" s="31">
        <f>'EJEC.PRESUPUSTAL AGREGADA'!N75</f>
        <v>10</v>
      </c>
      <c r="G76" s="29">
        <f>'EJEC.PRESUPUSTAL AGREGADA'!Q75</f>
        <v>158900000</v>
      </c>
      <c r="H76" s="29">
        <f>'EJEC.PRESUPUSTAL AGREGADA'!R75</f>
        <v>153071699</v>
      </c>
      <c r="I76" s="29">
        <f>'EJEC.PRESUPUSTAL AGREGADA'!S75</f>
        <v>5828301</v>
      </c>
      <c r="J76" s="29">
        <f>'EJEC.PRESUPUSTAL AGREGADA'!T75</f>
        <v>44638294</v>
      </c>
      <c r="K76" s="29">
        <f t="shared" si="3"/>
        <v>108433405</v>
      </c>
      <c r="L76" s="29">
        <f>'EJEC.PRESUPUSTAL AGREGADA'!U75</f>
        <v>44638294</v>
      </c>
      <c r="M76" s="29">
        <f t="shared" si="0"/>
        <v>0</v>
      </c>
      <c r="N76" s="29">
        <f>'EJEC.PRESUPUSTAL AGREGADA'!V75</f>
        <v>44638294</v>
      </c>
      <c r="O76" s="29">
        <f t="shared" si="1"/>
        <v>0</v>
      </c>
      <c r="P76" s="29">
        <f>'EJEC.PRESUPUSTAL AGREGADA'!W75</f>
        <v>44638294</v>
      </c>
      <c r="Q76" s="29">
        <f t="shared" si="2"/>
        <v>0</v>
      </c>
      <c r="R76" s="41">
        <f t="shared" si="5"/>
        <v>0.28092066708621777</v>
      </c>
      <c r="S76" s="27"/>
      <c r="T76" s="27"/>
      <c r="U76" s="27"/>
      <c r="V76" s="27"/>
      <c r="W76" s="27"/>
      <c r="X76" s="27"/>
      <c r="Y76" s="27"/>
      <c r="Z76" s="27"/>
    </row>
    <row r="77" spans="1:26" s="28" customFormat="1" hidden="1" x14ac:dyDescent="0.25">
      <c r="A77" s="31" t="str">
        <f>'EJEC.PRESUPUSTAL AGREGADA'!D76</f>
        <v>A</v>
      </c>
      <c r="B77" s="26" t="str">
        <f>'EJEC.PRESUPUSTAL AGREGADA'!C76</f>
        <v>A-03-04</v>
      </c>
      <c r="C77" s="26" t="str">
        <f>'EJEC.PRESUPUSTAL AGREGADA'!P76</f>
        <v>PRESTACIONES PARA CUBRIR RIESGOS SOCIALES</v>
      </c>
      <c r="D77" s="31" t="str">
        <f>'EJEC.PRESUPUSTAL AGREGADA'!M76</f>
        <v>Nación</v>
      </c>
      <c r="E77" s="31" t="str">
        <f>'EJEC.PRESUPUSTAL AGREGADA'!O76</f>
        <v>CSF</v>
      </c>
      <c r="F77" s="31">
        <f>'EJEC.PRESUPUSTAL AGREGADA'!N76</f>
        <v>10</v>
      </c>
      <c r="G77" s="29">
        <f>'EJEC.PRESUPUSTAL AGREGADA'!Q76</f>
        <v>138900000</v>
      </c>
      <c r="H77" s="29">
        <f>'EJEC.PRESUPUSTAL AGREGADA'!R76</f>
        <v>138900000</v>
      </c>
      <c r="I77" s="29">
        <f>'EJEC.PRESUPUSTAL AGREGADA'!S76</f>
        <v>0</v>
      </c>
      <c r="J77" s="29">
        <f>'EJEC.PRESUPUSTAL AGREGADA'!T76</f>
        <v>44638294</v>
      </c>
      <c r="K77" s="29">
        <f t="shared" si="3"/>
        <v>94261706</v>
      </c>
      <c r="L77" s="29">
        <f>'EJEC.PRESUPUSTAL AGREGADA'!U76</f>
        <v>44638294</v>
      </c>
      <c r="M77" s="29">
        <f t="shared" si="0"/>
        <v>0</v>
      </c>
      <c r="N77" s="29">
        <f>'EJEC.PRESUPUSTAL AGREGADA'!V76</f>
        <v>44638294</v>
      </c>
      <c r="O77" s="29">
        <f t="shared" si="1"/>
        <v>0</v>
      </c>
      <c r="P77" s="29">
        <f>'EJEC.PRESUPUSTAL AGREGADA'!W76</f>
        <v>44638294</v>
      </c>
      <c r="Q77" s="29">
        <f t="shared" si="2"/>
        <v>0</v>
      </c>
      <c r="R77" s="41">
        <f t="shared" si="5"/>
        <v>0.32137000719942405</v>
      </c>
      <c r="S77" s="27"/>
      <c r="T77" s="27"/>
      <c r="U77" s="27"/>
      <c r="V77" s="27"/>
      <c r="W77" s="27"/>
      <c r="X77" s="27"/>
      <c r="Y77" s="27"/>
      <c r="Z77" s="27"/>
    </row>
    <row r="78" spans="1:26" s="28" customFormat="1" hidden="1" x14ac:dyDescent="0.25">
      <c r="A78" s="31" t="str">
        <f>'EJEC.PRESUPUSTAL AGREGADA'!D77</f>
        <v>A</v>
      </c>
      <c r="B78" s="26" t="str">
        <f>'EJEC.PRESUPUSTAL AGREGADA'!C77</f>
        <v>A-03-04-02</v>
      </c>
      <c r="C78" s="26" t="str">
        <f>'EJEC.PRESUPUSTAL AGREGADA'!P77</f>
        <v>PRESTACIONES SOCIALES RELACIONADAS CON EL EMPLEO</v>
      </c>
      <c r="D78" s="31" t="str">
        <f>'EJEC.PRESUPUSTAL AGREGADA'!M77</f>
        <v>Nación</v>
      </c>
      <c r="E78" s="31" t="str">
        <f>'EJEC.PRESUPUSTAL AGREGADA'!O77</f>
        <v>CSF</v>
      </c>
      <c r="F78" s="31">
        <f>'EJEC.PRESUPUSTAL AGREGADA'!N77</f>
        <v>10</v>
      </c>
      <c r="G78" s="29">
        <f>'EJEC.PRESUPUSTAL AGREGADA'!Q77</f>
        <v>138900000</v>
      </c>
      <c r="H78" s="29">
        <f>'EJEC.PRESUPUSTAL AGREGADA'!R77</f>
        <v>138900000</v>
      </c>
      <c r="I78" s="29">
        <f>'EJEC.PRESUPUSTAL AGREGADA'!S77</f>
        <v>0</v>
      </c>
      <c r="J78" s="29">
        <f>'EJEC.PRESUPUSTAL AGREGADA'!T77</f>
        <v>44638294</v>
      </c>
      <c r="K78" s="29">
        <f t="shared" si="3"/>
        <v>94261706</v>
      </c>
      <c r="L78" s="29">
        <f>'EJEC.PRESUPUSTAL AGREGADA'!U77</f>
        <v>44638294</v>
      </c>
      <c r="M78" s="29">
        <f t="shared" si="0"/>
        <v>0</v>
      </c>
      <c r="N78" s="29">
        <f>'EJEC.PRESUPUSTAL AGREGADA'!V77</f>
        <v>44638294</v>
      </c>
      <c r="O78" s="29">
        <f t="shared" si="1"/>
        <v>0</v>
      </c>
      <c r="P78" s="29">
        <f>'EJEC.PRESUPUSTAL AGREGADA'!W77</f>
        <v>44638294</v>
      </c>
      <c r="Q78" s="29">
        <f t="shared" si="2"/>
        <v>0</v>
      </c>
      <c r="R78" s="41">
        <f t="shared" si="5"/>
        <v>0.32137000719942405</v>
      </c>
      <c r="S78" s="27"/>
      <c r="T78" s="27"/>
      <c r="U78" s="27"/>
      <c r="V78" s="27"/>
      <c r="W78" s="27"/>
      <c r="X78" s="27"/>
      <c r="Y78" s="27"/>
      <c r="Z78" s="27"/>
    </row>
    <row r="79" spans="1:26" s="28" customFormat="1" ht="27" hidden="1" x14ac:dyDescent="0.25">
      <c r="A79" s="31" t="str">
        <f>'EJEC.PRESUPUSTAL AGREGADA'!D78</f>
        <v>A</v>
      </c>
      <c r="B79" s="26" t="str">
        <f>'EJEC.PRESUPUSTAL AGREGADA'!C78</f>
        <v>A-03-04-02-012</v>
      </c>
      <c r="C79" s="26" t="str">
        <f>'EJEC.PRESUPUSTAL AGREGADA'!P78</f>
        <v>INCAPACIDADES Y LICENCIAS DE MATERNIDAD Y PATERNIDAD (NO DE PENSIONES)</v>
      </c>
      <c r="D79" s="31" t="str">
        <f>'EJEC.PRESUPUSTAL AGREGADA'!M78</f>
        <v>Nación</v>
      </c>
      <c r="E79" s="31" t="str">
        <f>'EJEC.PRESUPUSTAL AGREGADA'!O78</f>
        <v>CSF</v>
      </c>
      <c r="F79" s="31">
        <f>'EJEC.PRESUPUSTAL AGREGADA'!N78</f>
        <v>10</v>
      </c>
      <c r="G79" s="29">
        <f>'EJEC.PRESUPUSTAL AGREGADA'!Q78</f>
        <v>138900000</v>
      </c>
      <c r="H79" s="29">
        <f>'EJEC.PRESUPUSTAL AGREGADA'!R78</f>
        <v>138900000</v>
      </c>
      <c r="I79" s="29">
        <f>'EJEC.PRESUPUSTAL AGREGADA'!S78</f>
        <v>0</v>
      </c>
      <c r="J79" s="29">
        <f>'EJEC.PRESUPUSTAL AGREGADA'!T78</f>
        <v>44638294</v>
      </c>
      <c r="K79" s="29">
        <f t="shared" si="3"/>
        <v>94261706</v>
      </c>
      <c r="L79" s="29">
        <f>'EJEC.PRESUPUSTAL AGREGADA'!U78</f>
        <v>44638294</v>
      </c>
      <c r="M79" s="29">
        <f t="shared" si="0"/>
        <v>0</v>
      </c>
      <c r="N79" s="29">
        <f>'EJEC.PRESUPUSTAL AGREGADA'!V78</f>
        <v>44638294</v>
      </c>
      <c r="O79" s="29">
        <f t="shared" si="1"/>
        <v>0</v>
      </c>
      <c r="P79" s="29">
        <f>'EJEC.PRESUPUSTAL AGREGADA'!W78</f>
        <v>44638294</v>
      </c>
      <c r="Q79" s="29">
        <f t="shared" si="2"/>
        <v>0</v>
      </c>
      <c r="R79" s="41">
        <f t="shared" si="5"/>
        <v>0.32137000719942405</v>
      </c>
      <c r="S79" s="27"/>
      <c r="T79" s="27"/>
      <c r="U79" s="27"/>
      <c r="V79" s="27"/>
      <c r="W79" s="27"/>
      <c r="X79" s="27"/>
      <c r="Y79" s="27"/>
      <c r="Z79" s="27"/>
    </row>
    <row r="80" spans="1:26" s="28" customFormat="1" hidden="1" x14ac:dyDescent="0.25">
      <c r="A80" s="31" t="str">
        <f>'EJEC.PRESUPUSTAL AGREGADA'!D79</f>
        <v>A</v>
      </c>
      <c r="B80" s="26" t="str">
        <f>'EJEC.PRESUPUSTAL AGREGADA'!C79</f>
        <v>A-03-04-02-012-001</v>
      </c>
      <c r="C80" s="26" t="str">
        <f>'EJEC.PRESUPUSTAL AGREGADA'!P79</f>
        <v>INCAPACIDADES (NO DE PENSIONES)</v>
      </c>
      <c r="D80" s="31" t="str">
        <f>'EJEC.PRESUPUSTAL AGREGADA'!M79</f>
        <v>Nación</v>
      </c>
      <c r="E80" s="31" t="str">
        <f>'EJEC.PRESUPUSTAL AGREGADA'!O79</f>
        <v>CSF</v>
      </c>
      <c r="F80" s="31">
        <f>'EJEC.PRESUPUSTAL AGREGADA'!N79</f>
        <v>10</v>
      </c>
      <c r="G80" s="29">
        <f>'EJEC.PRESUPUSTAL AGREGADA'!Q79</f>
        <v>68976000</v>
      </c>
      <c r="H80" s="29">
        <f>'EJEC.PRESUPUSTAL AGREGADA'!R79</f>
        <v>68976000</v>
      </c>
      <c r="I80" s="29">
        <f>'EJEC.PRESUPUSTAL AGREGADA'!S79</f>
        <v>0</v>
      </c>
      <c r="J80" s="29">
        <f>'EJEC.PRESUPUSTAL AGREGADA'!T79</f>
        <v>24874196</v>
      </c>
      <c r="K80" s="29">
        <f t="shared" si="3"/>
        <v>44101804</v>
      </c>
      <c r="L80" s="29">
        <f>'EJEC.PRESUPUSTAL AGREGADA'!U79</f>
        <v>24874196</v>
      </c>
      <c r="M80" s="29">
        <f t="shared" si="0"/>
        <v>0</v>
      </c>
      <c r="N80" s="29">
        <f>'EJEC.PRESUPUSTAL AGREGADA'!V79</f>
        <v>24874196</v>
      </c>
      <c r="O80" s="29">
        <f t="shared" si="1"/>
        <v>0</v>
      </c>
      <c r="P80" s="29">
        <f>'EJEC.PRESUPUSTAL AGREGADA'!W79</f>
        <v>24874196</v>
      </c>
      <c r="Q80" s="29">
        <f t="shared" si="2"/>
        <v>0</v>
      </c>
      <c r="R80" s="41">
        <f t="shared" si="5"/>
        <v>0.36062102760380421</v>
      </c>
      <c r="S80" s="27"/>
      <c r="T80" s="27"/>
      <c r="U80" s="27"/>
      <c r="V80" s="27"/>
      <c r="W80" s="27"/>
      <c r="X80" s="27"/>
      <c r="Y80" s="27"/>
      <c r="Z80" s="27"/>
    </row>
    <row r="81" spans="1:26" s="28" customFormat="1" hidden="1" x14ac:dyDescent="0.25">
      <c r="A81" s="31" t="str">
        <f>'EJEC.PRESUPUSTAL AGREGADA'!D80</f>
        <v>A</v>
      </c>
      <c r="B81" s="26" t="str">
        <f>'EJEC.PRESUPUSTAL AGREGADA'!C80</f>
        <v>A-03-04-02-012-002</v>
      </c>
      <c r="C81" s="26" t="str">
        <f>'EJEC.PRESUPUSTAL AGREGADA'!P80</f>
        <v>LICENCIAS DE MATERNIDAD Y PATERNIDAD (NO DE PENSIONES)</v>
      </c>
      <c r="D81" s="31" t="str">
        <f>'EJEC.PRESUPUSTAL AGREGADA'!M80</f>
        <v>Nación</v>
      </c>
      <c r="E81" s="31" t="str">
        <f>'EJEC.PRESUPUSTAL AGREGADA'!O80</f>
        <v>CSF</v>
      </c>
      <c r="F81" s="31">
        <f>'EJEC.PRESUPUSTAL AGREGADA'!N80</f>
        <v>10</v>
      </c>
      <c r="G81" s="29">
        <f>'EJEC.PRESUPUSTAL AGREGADA'!Q80</f>
        <v>69924000</v>
      </c>
      <c r="H81" s="29">
        <f>'EJEC.PRESUPUSTAL AGREGADA'!R80</f>
        <v>69924000</v>
      </c>
      <c r="I81" s="29">
        <f>'EJEC.PRESUPUSTAL AGREGADA'!S80</f>
        <v>0</v>
      </c>
      <c r="J81" s="29">
        <f>'EJEC.PRESUPUSTAL AGREGADA'!T80</f>
        <v>19764098</v>
      </c>
      <c r="K81" s="29">
        <f t="shared" si="3"/>
        <v>50159902</v>
      </c>
      <c r="L81" s="29">
        <f>'EJEC.PRESUPUSTAL AGREGADA'!U80</f>
        <v>19764098</v>
      </c>
      <c r="M81" s="29">
        <f t="shared" si="0"/>
        <v>0</v>
      </c>
      <c r="N81" s="29">
        <f>'EJEC.PRESUPUSTAL AGREGADA'!V80</f>
        <v>19764098</v>
      </c>
      <c r="O81" s="29">
        <f t="shared" si="1"/>
        <v>0</v>
      </c>
      <c r="P81" s="29">
        <f>'EJEC.PRESUPUSTAL AGREGADA'!W80</f>
        <v>19764098</v>
      </c>
      <c r="Q81" s="29">
        <f t="shared" si="2"/>
        <v>0</v>
      </c>
      <c r="R81" s="41">
        <f t="shared" si="5"/>
        <v>0.28265113551856302</v>
      </c>
      <c r="S81" s="27"/>
      <c r="T81" s="27"/>
      <c r="U81" s="27"/>
      <c r="V81" s="27"/>
      <c r="W81" s="27"/>
      <c r="X81" s="27"/>
      <c r="Y81" s="27"/>
      <c r="Z81" s="27"/>
    </row>
    <row r="82" spans="1:26" s="28" customFormat="1" hidden="1" x14ac:dyDescent="0.25">
      <c r="A82" s="31" t="str">
        <f>'EJEC.PRESUPUSTAL AGREGADA'!D81</f>
        <v>A</v>
      </c>
      <c r="B82" s="26" t="str">
        <f>'EJEC.PRESUPUSTAL AGREGADA'!C81</f>
        <v>A-03-10</v>
      </c>
      <c r="C82" s="26" t="str">
        <f>'EJEC.PRESUPUSTAL AGREGADA'!P81</f>
        <v>SENTENCIAS Y CONCILIACIONES</v>
      </c>
      <c r="D82" s="31" t="str">
        <f>'EJEC.PRESUPUSTAL AGREGADA'!M81</f>
        <v>Nación</v>
      </c>
      <c r="E82" s="31" t="str">
        <f>'EJEC.PRESUPUSTAL AGREGADA'!O81</f>
        <v>CSF</v>
      </c>
      <c r="F82" s="31">
        <f>'EJEC.PRESUPUSTAL AGREGADA'!N81</f>
        <v>10</v>
      </c>
      <c r="G82" s="29">
        <f>'EJEC.PRESUPUSTAL AGREGADA'!Q81</f>
        <v>20000000</v>
      </c>
      <c r="H82" s="29">
        <f>'EJEC.PRESUPUSTAL AGREGADA'!R81</f>
        <v>14171699</v>
      </c>
      <c r="I82" s="29">
        <f>'EJEC.PRESUPUSTAL AGREGADA'!S81</f>
        <v>5828301</v>
      </c>
      <c r="J82" s="29">
        <f>'EJEC.PRESUPUSTAL AGREGADA'!T81</f>
        <v>0</v>
      </c>
      <c r="K82" s="29">
        <f t="shared" si="3"/>
        <v>14171699</v>
      </c>
      <c r="L82" s="29">
        <f>'EJEC.PRESUPUSTAL AGREGADA'!U81</f>
        <v>0</v>
      </c>
      <c r="M82" s="29">
        <f t="shared" si="0"/>
        <v>0</v>
      </c>
      <c r="N82" s="29">
        <f>'EJEC.PRESUPUSTAL AGREGADA'!V81</f>
        <v>0</v>
      </c>
      <c r="O82" s="29">
        <f t="shared" si="1"/>
        <v>0</v>
      </c>
      <c r="P82" s="29">
        <f>'EJEC.PRESUPUSTAL AGREGADA'!W81</f>
        <v>0</v>
      </c>
      <c r="Q82" s="29">
        <f t="shared" si="2"/>
        <v>0</v>
      </c>
      <c r="R82" s="41">
        <f t="shared" si="5"/>
        <v>0</v>
      </c>
      <c r="S82" s="27"/>
      <c r="T82" s="27"/>
      <c r="U82" s="27"/>
      <c r="V82" s="27"/>
      <c r="W82" s="27"/>
      <c r="X82" s="27"/>
      <c r="Y82" s="27"/>
      <c r="Z82" s="27"/>
    </row>
    <row r="83" spans="1:26" s="28" customFormat="1" hidden="1" x14ac:dyDescent="0.25">
      <c r="A83" s="31" t="str">
        <f>'EJEC.PRESUPUSTAL AGREGADA'!D82</f>
        <v>A</v>
      </c>
      <c r="B83" s="26" t="str">
        <f>'EJEC.PRESUPUSTAL AGREGADA'!C82</f>
        <v>A-03-10-01</v>
      </c>
      <c r="C83" s="26" t="str">
        <f>'EJEC.PRESUPUSTAL AGREGADA'!P82</f>
        <v>FALLOS NACIONALES</v>
      </c>
      <c r="D83" s="31" t="str">
        <f>'EJEC.PRESUPUSTAL AGREGADA'!M82</f>
        <v>Nación</v>
      </c>
      <c r="E83" s="31" t="str">
        <f>'EJEC.PRESUPUSTAL AGREGADA'!O82</f>
        <v>CSF</v>
      </c>
      <c r="F83" s="31">
        <f>'EJEC.PRESUPUSTAL AGREGADA'!N82</f>
        <v>10</v>
      </c>
      <c r="G83" s="29">
        <f>'EJEC.PRESUPUSTAL AGREGADA'!Q82</f>
        <v>20000000</v>
      </c>
      <c r="H83" s="29">
        <f>'EJEC.PRESUPUSTAL AGREGADA'!R82</f>
        <v>14171699</v>
      </c>
      <c r="I83" s="29">
        <f>'EJEC.PRESUPUSTAL AGREGADA'!S82</f>
        <v>5828301</v>
      </c>
      <c r="J83" s="29">
        <f>'EJEC.PRESUPUSTAL AGREGADA'!T82</f>
        <v>0</v>
      </c>
      <c r="K83" s="29">
        <f t="shared" si="3"/>
        <v>14171699</v>
      </c>
      <c r="L83" s="29">
        <f>'EJEC.PRESUPUSTAL AGREGADA'!U82</f>
        <v>0</v>
      </c>
      <c r="M83" s="29">
        <f t="shared" si="0"/>
        <v>0</v>
      </c>
      <c r="N83" s="29">
        <f>'EJEC.PRESUPUSTAL AGREGADA'!V82</f>
        <v>0</v>
      </c>
      <c r="O83" s="29">
        <f t="shared" si="1"/>
        <v>0</v>
      </c>
      <c r="P83" s="29">
        <f>'EJEC.PRESUPUSTAL AGREGADA'!W82</f>
        <v>0</v>
      </c>
      <c r="Q83" s="29">
        <f t="shared" si="2"/>
        <v>0</v>
      </c>
      <c r="R83" s="41">
        <f t="shared" si="5"/>
        <v>0</v>
      </c>
      <c r="S83" s="27"/>
      <c r="T83" s="27"/>
      <c r="U83" s="27"/>
      <c r="V83" s="27"/>
      <c r="W83" s="27"/>
      <c r="X83" s="27"/>
      <c r="Y83" s="27"/>
      <c r="Z83" s="27"/>
    </row>
    <row r="84" spans="1:26" s="28" customFormat="1" hidden="1" x14ac:dyDescent="0.25">
      <c r="A84" s="31" t="str">
        <f>'EJEC.PRESUPUSTAL AGREGADA'!D83</f>
        <v>A</v>
      </c>
      <c r="B84" s="26" t="str">
        <f>'EJEC.PRESUPUSTAL AGREGADA'!C83</f>
        <v>A-03-10-01-001</v>
      </c>
      <c r="C84" s="26" t="str">
        <f>'EJEC.PRESUPUSTAL AGREGADA'!P83</f>
        <v>SENTENCIAS</v>
      </c>
      <c r="D84" s="31" t="str">
        <f>'EJEC.PRESUPUSTAL AGREGADA'!M83</f>
        <v>Nación</v>
      </c>
      <c r="E84" s="31" t="str">
        <f>'EJEC.PRESUPUSTAL AGREGADA'!O83</f>
        <v>CSF</v>
      </c>
      <c r="F84" s="31">
        <f>'EJEC.PRESUPUSTAL AGREGADA'!N83</f>
        <v>10</v>
      </c>
      <c r="G84" s="29">
        <f>'EJEC.PRESUPUSTAL AGREGADA'!Q83</f>
        <v>20000000</v>
      </c>
      <c r="H84" s="29">
        <f>'EJEC.PRESUPUSTAL AGREGADA'!R83</f>
        <v>14171699</v>
      </c>
      <c r="I84" s="29">
        <f>'EJEC.PRESUPUSTAL AGREGADA'!S83</f>
        <v>5828301</v>
      </c>
      <c r="J84" s="29">
        <f>'EJEC.PRESUPUSTAL AGREGADA'!T83</f>
        <v>0</v>
      </c>
      <c r="K84" s="29">
        <f t="shared" si="3"/>
        <v>14171699</v>
      </c>
      <c r="L84" s="29">
        <f>'EJEC.PRESUPUSTAL AGREGADA'!U83</f>
        <v>0</v>
      </c>
      <c r="M84" s="29">
        <f t="shared" si="0"/>
        <v>0</v>
      </c>
      <c r="N84" s="29">
        <f>'EJEC.PRESUPUSTAL AGREGADA'!V83</f>
        <v>0</v>
      </c>
      <c r="O84" s="29">
        <f t="shared" si="1"/>
        <v>0</v>
      </c>
      <c r="P84" s="29">
        <f>'EJEC.PRESUPUSTAL AGREGADA'!W83</f>
        <v>0</v>
      </c>
      <c r="Q84" s="29">
        <f t="shared" si="2"/>
        <v>0</v>
      </c>
      <c r="R84" s="41">
        <f t="shared" si="5"/>
        <v>0</v>
      </c>
      <c r="S84" s="27"/>
      <c r="T84" s="27"/>
      <c r="U84" s="27"/>
      <c r="V84" s="27"/>
      <c r="W84" s="27"/>
      <c r="X84" s="27"/>
      <c r="Y84" s="27"/>
      <c r="Z84" s="27"/>
    </row>
    <row r="85" spans="1:26" s="28" customFormat="1" hidden="1" x14ac:dyDescent="0.25">
      <c r="A85" s="31" t="str">
        <f>'EJEC.PRESUPUSTAL AGREGADA'!D84</f>
        <v>A</v>
      </c>
      <c r="B85" s="26" t="str">
        <f>'EJEC.PRESUPUSTAL AGREGADA'!C84</f>
        <v>A-08</v>
      </c>
      <c r="C85" s="26" t="str">
        <f>'EJEC.PRESUPUSTAL AGREGADA'!P84</f>
        <v>GASTOS POR TRIBUTOS, MULTAS, SANCIONES E INTERESES DE MORA</v>
      </c>
      <c r="D85" s="31" t="str">
        <f>'EJEC.PRESUPUSTAL AGREGADA'!M84</f>
        <v>Nación</v>
      </c>
      <c r="E85" s="31" t="str">
        <f>'EJEC.PRESUPUSTAL AGREGADA'!O84</f>
        <v>CSF</v>
      </c>
      <c r="F85" s="31">
        <f>'EJEC.PRESUPUSTAL AGREGADA'!N84</f>
        <v>10</v>
      </c>
      <c r="G85" s="29">
        <f>'EJEC.PRESUPUSTAL AGREGADA'!Q84</f>
        <v>278600000</v>
      </c>
      <c r="H85" s="29">
        <f>'EJEC.PRESUPUSTAL AGREGADA'!R84</f>
        <v>278600000</v>
      </c>
      <c r="I85" s="29">
        <f>'EJEC.PRESUPUSTAL AGREGADA'!S84</f>
        <v>0</v>
      </c>
      <c r="J85" s="29">
        <f>'EJEC.PRESUPUSTAL AGREGADA'!T84</f>
        <v>10945800</v>
      </c>
      <c r="K85" s="29">
        <f t="shared" si="3"/>
        <v>267654200</v>
      </c>
      <c r="L85" s="29">
        <f>'EJEC.PRESUPUSTAL AGREGADA'!U84</f>
        <v>10945800</v>
      </c>
      <c r="M85" s="29">
        <f t="shared" si="0"/>
        <v>0</v>
      </c>
      <c r="N85" s="29">
        <f>'EJEC.PRESUPUSTAL AGREGADA'!V84</f>
        <v>10945800</v>
      </c>
      <c r="O85" s="29">
        <f t="shared" si="1"/>
        <v>0</v>
      </c>
      <c r="P85" s="29">
        <f>'EJEC.PRESUPUSTAL AGREGADA'!W84</f>
        <v>10945800</v>
      </c>
      <c r="Q85" s="29">
        <f t="shared" si="2"/>
        <v>0</v>
      </c>
      <c r="R85" s="41">
        <f t="shared" si="5"/>
        <v>3.9288585786073221E-2</v>
      </c>
      <c r="S85" s="27"/>
      <c r="T85" s="27"/>
      <c r="U85" s="27"/>
      <c r="V85" s="27"/>
      <c r="W85" s="27"/>
      <c r="X85" s="27"/>
      <c r="Y85" s="27"/>
      <c r="Z85" s="27"/>
    </row>
    <row r="86" spans="1:26" s="28" customFormat="1" hidden="1" x14ac:dyDescent="0.25">
      <c r="A86" s="31" t="str">
        <f>'EJEC.PRESUPUSTAL AGREGADA'!D85</f>
        <v>A</v>
      </c>
      <c r="B86" s="26" t="str">
        <f>'EJEC.PRESUPUSTAL AGREGADA'!C85</f>
        <v>A-08-01</v>
      </c>
      <c r="C86" s="26" t="str">
        <f>'EJEC.PRESUPUSTAL AGREGADA'!P85</f>
        <v>IMPUESTOS</v>
      </c>
      <c r="D86" s="31" t="str">
        <f>'EJEC.PRESUPUSTAL AGREGADA'!M85</f>
        <v>Nación</v>
      </c>
      <c r="E86" s="31" t="str">
        <f>'EJEC.PRESUPUSTAL AGREGADA'!O85</f>
        <v>CSF</v>
      </c>
      <c r="F86" s="31">
        <f>'EJEC.PRESUPUSTAL AGREGADA'!N85</f>
        <v>10</v>
      </c>
      <c r="G86" s="29">
        <f>'EJEC.PRESUPUSTAL AGREGADA'!Q85</f>
        <v>277600000</v>
      </c>
      <c r="H86" s="29">
        <f>'EJEC.PRESUPUSTAL AGREGADA'!R85</f>
        <v>277600000</v>
      </c>
      <c r="I86" s="29">
        <f>'EJEC.PRESUPUSTAL AGREGADA'!S85</f>
        <v>0</v>
      </c>
      <c r="J86" s="29">
        <f>'EJEC.PRESUPUSTAL AGREGADA'!T85</f>
        <v>10945800</v>
      </c>
      <c r="K86" s="29">
        <f t="shared" si="3"/>
        <v>266654200</v>
      </c>
      <c r="L86" s="29">
        <f>'EJEC.PRESUPUSTAL AGREGADA'!U85</f>
        <v>10945800</v>
      </c>
      <c r="M86" s="29">
        <f t="shared" si="0"/>
        <v>0</v>
      </c>
      <c r="N86" s="29">
        <f>'EJEC.PRESUPUSTAL AGREGADA'!V85</f>
        <v>10945800</v>
      </c>
      <c r="O86" s="29">
        <f t="shared" si="1"/>
        <v>0</v>
      </c>
      <c r="P86" s="29">
        <f>'EJEC.PRESUPUSTAL AGREGADA'!W85</f>
        <v>10945800</v>
      </c>
      <c r="Q86" s="29">
        <f t="shared" si="2"/>
        <v>0</v>
      </c>
      <c r="R86" s="41">
        <f t="shared" si="5"/>
        <v>3.9430115273775219E-2</v>
      </c>
      <c r="S86" s="27"/>
      <c r="T86" s="27"/>
      <c r="U86" s="27"/>
      <c r="V86" s="27"/>
      <c r="W86" s="27"/>
      <c r="X86" s="27"/>
      <c r="Y86" s="27"/>
      <c r="Z86" s="27"/>
    </row>
    <row r="87" spans="1:26" s="28" customFormat="1" hidden="1" x14ac:dyDescent="0.25">
      <c r="A87" s="31" t="str">
        <f>'EJEC.PRESUPUSTAL AGREGADA'!D86</f>
        <v>A</v>
      </c>
      <c r="B87" s="26" t="str">
        <f>'EJEC.PRESUPUSTAL AGREGADA'!C86</f>
        <v>A-08-01-02</v>
      </c>
      <c r="C87" s="26" t="str">
        <f>'EJEC.PRESUPUSTAL AGREGADA'!P86</f>
        <v>IMPUESTOS TERRITORIALES</v>
      </c>
      <c r="D87" s="31" t="str">
        <f>'EJEC.PRESUPUSTAL AGREGADA'!M86</f>
        <v>Nación</v>
      </c>
      <c r="E87" s="31" t="str">
        <f>'EJEC.PRESUPUSTAL AGREGADA'!O86</f>
        <v>CSF</v>
      </c>
      <c r="F87" s="31">
        <f>'EJEC.PRESUPUSTAL AGREGADA'!N86</f>
        <v>10</v>
      </c>
      <c r="G87" s="29">
        <f>'EJEC.PRESUPUSTAL AGREGADA'!Q86</f>
        <v>277600000</v>
      </c>
      <c r="H87" s="29">
        <f>'EJEC.PRESUPUSTAL AGREGADA'!R86</f>
        <v>277600000</v>
      </c>
      <c r="I87" s="29">
        <f>'EJEC.PRESUPUSTAL AGREGADA'!S86</f>
        <v>0</v>
      </c>
      <c r="J87" s="29">
        <f>'EJEC.PRESUPUSTAL AGREGADA'!T86</f>
        <v>10945800</v>
      </c>
      <c r="K87" s="29">
        <f t="shared" si="3"/>
        <v>266654200</v>
      </c>
      <c r="L87" s="29">
        <f>'EJEC.PRESUPUSTAL AGREGADA'!U86</f>
        <v>10945800</v>
      </c>
      <c r="M87" s="29">
        <f t="shared" si="0"/>
        <v>0</v>
      </c>
      <c r="N87" s="29">
        <f>'EJEC.PRESUPUSTAL AGREGADA'!V86</f>
        <v>10945800</v>
      </c>
      <c r="O87" s="29">
        <f t="shared" si="1"/>
        <v>0</v>
      </c>
      <c r="P87" s="29">
        <f>'EJEC.PRESUPUSTAL AGREGADA'!W86</f>
        <v>10945800</v>
      </c>
      <c r="Q87" s="29">
        <f t="shared" si="2"/>
        <v>0</v>
      </c>
      <c r="R87" s="41">
        <f t="shared" si="5"/>
        <v>3.9430115273775219E-2</v>
      </c>
      <c r="S87" s="27"/>
      <c r="T87" s="27"/>
      <c r="U87" s="27"/>
      <c r="V87" s="27"/>
      <c r="W87" s="27"/>
      <c r="X87" s="27"/>
      <c r="Y87" s="27"/>
      <c r="Z87" s="27"/>
    </row>
    <row r="88" spans="1:26" s="28" customFormat="1" hidden="1" x14ac:dyDescent="0.25">
      <c r="A88" s="31" t="str">
        <f>'EJEC.PRESUPUSTAL AGREGADA'!D87</f>
        <v>A</v>
      </c>
      <c r="B88" s="26" t="str">
        <f>'EJEC.PRESUPUSTAL AGREGADA'!C87</f>
        <v>A-08-01-02-001</v>
      </c>
      <c r="C88" s="26" t="str">
        <f>'EJEC.PRESUPUSTAL AGREGADA'!P87</f>
        <v>IMPUESTO PREDIAL Y SOBRETASA AMBIENTAL</v>
      </c>
      <c r="D88" s="31" t="str">
        <f>'EJEC.PRESUPUSTAL AGREGADA'!M87</f>
        <v>Nación</v>
      </c>
      <c r="E88" s="31" t="str">
        <f>'EJEC.PRESUPUSTAL AGREGADA'!O87</f>
        <v>CSF</v>
      </c>
      <c r="F88" s="31">
        <f>'EJEC.PRESUPUSTAL AGREGADA'!N87</f>
        <v>10</v>
      </c>
      <c r="G88" s="29">
        <f>'EJEC.PRESUPUSTAL AGREGADA'!Q87</f>
        <v>276300000</v>
      </c>
      <c r="H88" s="29">
        <f>'EJEC.PRESUPUSTAL AGREGADA'!R87</f>
        <v>276300000</v>
      </c>
      <c r="I88" s="29">
        <f>'EJEC.PRESUPUSTAL AGREGADA'!S87</f>
        <v>0</v>
      </c>
      <c r="J88" s="29">
        <f>'EJEC.PRESUPUSTAL AGREGADA'!T87</f>
        <v>10945800</v>
      </c>
      <c r="K88" s="29">
        <f t="shared" si="3"/>
        <v>265354200</v>
      </c>
      <c r="L88" s="29">
        <f>'EJEC.PRESUPUSTAL AGREGADA'!U87</f>
        <v>10945800</v>
      </c>
      <c r="M88" s="29">
        <f t="shared" si="0"/>
        <v>0</v>
      </c>
      <c r="N88" s="29">
        <f>'EJEC.PRESUPUSTAL AGREGADA'!V87</f>
        <v>10945800</v>
      </c>
      <c r="O88" s="29">
        <f t="shared" si="1"/>
        <v>0</v>
      </c>
      <c r="P88" s="29">
        <f>'EJEC.PRESUPUSTAL AGREGADA'!W87</f>
        <v>10945800</v>
      </c>
      <c r="Q88" s="29">
        <f t="shared" si="2"/>
        <v>0</v>
      </c>
      <c r="R88" s="41">
        <f t="shared" si="5"/>
        <v>3.9615635179153091E-2</v>
      </c>
      <c r="S88" s="27"/>
      <c r="T88" s="27"/>
      <c r="U88" s="27"/>
      <c r="V88" s="27"/>
      <c r="W88" s="27"/>
      <c r="X88" s="27"/>
      <c r="Y88" s="27"/>
      <c r="Z88" s="27"/>
    </row>
    <row r="89" spans="1:26" s="28" customFormat="1" hidden="1" x14ac:dyDescent="0.25">
      <c r="A89" s="31" t="str">
        <f>'EJEC.PRESUPUSTAL AGREGADA'!D88</f>
        <v>A</v>
      </c>
      <c r="B89" s="26" t="str">
        <f>'EJEC.PRESUPUSTAL AGREGADA'!C88</f>
        <v>A-08-01-02-006</v>
      </c>
      <c r="C89" s="26" t="str">
        <f>'EJEC.PRESUPUSTAL AGREGADA'!P88</f>
        <v>IMPUESTO SOBRE VEHÍCULOS AUTOMOTORES</v>
      </c>
      <c r="D89" s="31" t="str">
        <f>'EJEC.PRESUPUSTAL AGREGADA'!M88</f>
        <v>Nación</v>
      </c>
      <c r="E89" s="31" t="str">
        <f>'EJEC.PRESUPUSTAL AGREGADA'!O88</f>
        <v>CSF</v>
      </c>
      <c r="F89" s="31">
        <f>'EJEC.PRESUPUSTAL AGREGADA'!N88</f>
        <v>10</v>
      </c>
      <c r="G89" s="29">
        <f>'EJEC.PRESUPUSTAL AGREGADA'!Q88</f>
        <v>1300000</v>
      </c>
      <c r="H89" s="29">
        <f>'EJEC.PRESUPUSTAL AGREGADA'!R88</f>
        <v>1300000</v>
      </c>
      <c r="I89" s="29">
        <f>'EJEC.PRESUPUSTAL AGREGADA'!S88</f>
        <v>0</v>
      </c>
      <c r="J89" s="29">
        <f>'EJEC.PRESUPUSTAL AGREGADA'!T88</f>
        <v>0</v>
      </c>
      <c r="K89" s="29">
        <f t="shared" si="3"/>
        <v>1300000</v>
      </c>
      <c r="L89" s="29">
        <f>'EJEC.PRESUPUSTAL AGREGADA'!U88</f>
        <v>0</v>
      </c>
      <c r="M89" s="29">
        <f t="shared" si="0"/>
        <v>0</v>
      </c>
      <c r="N89" s="29">
        <f>'EJEC.PRESUPUSTAL AGREGADA'!V88</f>
        <v>0</v>
      </c>
      <c r="O89" s="29">
        <f t="shared" si="1"/>
        <v>0</v>
      </c>
      <c r="P89" s="29">
        <f>'EJEC.PRESUPUSTAL AGREGADA'!W88</f>
        <v>0</v>
      </c>
      <c r="Q89" s="29">
        <f t="shared" si="2"/>
        <v>0</v>
      </c>
      <c r="R89" s="41">
        <f>+J89/G89</f>
        <v>0</v>
      </c>
      <c r="S89" s="27"/>
      <c r="T89" s="27"/>
      <c r="U89" s="27"/>
      <c r="V89" s="27"/>
      <c r="W89" s="27"/>
      <c r="X89" s="27"/>
      <c r="Y89" s="27"/>
      <c r="Z89" s="27"/>
    </row>
    <row r="90" spans="1:26" s="28" customFormat="1" hidden="1" x14ac:dyDescent="0.25">
      <c r="A90" s="31" t="str">
        <f>'EJEC.PRESUPUSTAL AGREGADA'!D89</f>
        <v>A</v>
      </c>
      <c r="B90" s="26" t="str">
        <f>'EJEC.PRESUPUSTAL AGREGADA'!C89</f>
        <v>A-08-03</v>
      </c>
      <c r="C90" s="26" t="str">
        <f>'EJEC.PRESUPUSTAL AGREGADA'!P89</f>
        <v>TASAS Y DERECHOS ADMINISTRATIVOS</v>
      </c>
      <c r="D90" s="31" t="str">
        <f>'EJEC.PRESUPUSTAL AGREGADA'!M89</f>
        <v>Nación</v>
      </c>
      <c r="E90" s="31" t="str">
        <f>'EJEC.PRESUPUSTAL AGREGADA'!O89</f>
        <v>CSF</v>
      </c>
      <c r="F90" s="31">
        <f>'EJEC.PRESUPUSTAL AGREGADA'!N89</f>
        <v>10</v>
      </c>
      <c r="G90" s="29">
        <f>'EJEC.PRESUPUSTAL AGREGADA'!Q89</f>
        <v>1000000</v>
      </c>
      <c r="H90" s="29">
        <f>'EJEC.PRESUPUSTAL AGREGADA'!R89</f>
        <v>1000000</v>
      </c>
      <c r="I90" s="29">
        <f>'EJEC.PRESUPUSTAL AGREGADA'!S89</f>
        <v>0</v>
      </c>
      <c r="J90" s="29">
        <f>'EJEC.PRESUPUSTAL AGREGADA'!T89</f>
        <v>0</v>
      </c>
      <c r="K90" s="29">
        <f t="shared" si="3"/>
        <v>1000000</v>
      </c>
      <c r="L90" s="29">
        <f>'EJEC.PRESUPUSTAL AGREGADA'!U89</f>
        <v>0</v>
      </c>
      <c r="M90" s="29">
        <f t="shared" si="0"/>
        <v>0</v>
      </c>
      <c r="N90" s="29">
        <f>'EJEC.PRESUPUSTAL AGREGADA'!V89</f>
        <v>0</v>
      </c>
      <c r="O90" s="29">
        <f t="shared" si="1"/>
        <v>0</v>
      </c>
      <c r="P90" s="29">
        <f>'EJEC.PRESUPUSTAL AGREGADA'!W89</f>
        <v>0</v>
      </c>
      <c r="Q90" s="29">
        <f t="shared" si="2"/>
        <v>0</v>
      </c>
      <c r="R90" s="41">
        <f t="shared" si="5"/>
        <v>0</v>
      </c>
      <c r="S90" s="27"/>
      <c r="T90" s="27"/>
      <c r="U90" s="27"/>
      <c r="V90" s="27"/>
      <c r="W90" s="27"/>
      <c r="X90" s="27"/>
      <c r="Y90" s="27"/>
      <c r="Z90" s="27"/>
    </row>
    <row r="91" spans="1:26" s="28" customFormat="1" ht="22.5" customHeight="1" x14ac:dyDescent="0.25">
      <c r="A91" s="31" t="str">
        <f>'EJEC.PRESUPUSTAL AGREGADA'!D90</f>
        <v>A</v>
      </c>
      <c r="B91" s="26" t="str">
        <f>'EJEC.PRESUPUSTAL AGREGADA'!C90</f>
        <v>A</v>
      </c>
      <c r="C91" s="26" t="str">
        <f>'EJEC.PRESUPUSTAL AGREGADA'!P90</f>
        <v xml:space="preserve">FUNCIONAMIENTO </v>
      </c>
      <c r="D91" s="31" t="str">
        <f>'EJEC.PRESUPUSTAL AGREGADA'!M90</f>
        <v>Nación</v>
      </c>
      <c r="E91" s="31" t="str">
        <f>'EJEC.PRESUPUSTAL AGREGADA'!O90</f>
        <v>SSF</v>
      </c>
      <c r="F91" s="31">
        <f>'EJEC.PRESUPUSTAL AGREGADA'!N90</f>
        <v>11</v>
      </c>
      <c r="G91" s="29">
        <f>'EJEC.PRESUPUSTAL AGREGADA'!Q90</f>
        <v>260000000</v>
      </c>
      <c r="H91" s="29">
        <f>'EJEC.PRESUPUSTAL AGREGADA'!R90</f>
        <v>260000000</v>
      </c>
      <c r="I91" s="29">
        <f>'EJEC.PRESUPUSTAL AGREGADA'!S90</f>
        <v>0</v>
      </c>
      <c r="J91" s="29">
        <f>'EJEC.PRESUPUSTAL AGREGADA'!T90</f>
        <v>0</v>
      </c>
      <c r="K91" s="29">
        <f t="shared" si="3"/>
        <v>260000000</v>
      </c>
      <c r="L91" s="29">
        <f>'EJEC.PRESUPUSTAL AGREGADA'!U90</f>
        <v>0</v>
      </c>
      <c r="M91" s="29">
        <f t="shared" si="0"/>
        <v>0</v>
      </c>
      <c r="N91" s="29">
        <f>'EJEC.PRESUPUSTAL AGREGADA'!V90</f>
        <v>0</v>
      </c>
      <c r="O91" s="29">
        <f t="shared" si="1"/>
        <v>0</v>
      </c>
      <c r="P91" s="29">
        <f>'EJEC.PRESUPUSTAL AGREGADA'!W90</f>
        <v>0</v>
      </c>
      <c r="Q91" s="29">
        <f t="shared" si="2"/>
        <v>0</v>
      </c>
      <c r="R91" s="41">
        <f t="shared" si="5"/>
        <v>0</v>
      </c>
      <c r="S91" s="27"/>
      <c r="T91" s="27"/>
      <c r="U91" s="27"/>
      <c r="V91" s="27"/>
      <c r="W91" s="27"/>
      <c r="X91" s="27"/>
      <c r="Y91" s="27"/>
      <c r="Z91" s="27"/>
    </row>
    <row r="92" spans="1:26" s="28" customFormat="1" x14ac:dyDescent="0.25">
      <c r="A92" s="31" t="str">
        <f>'EJEC.PRESUPUSTAL AGREGADA'!D91</f>
        <v>A</v>
      </c>
      <c r="B92" s="26" t="str">
        <f>'EJEC.PRESUPUSTAL AGREGADA'!C91</f>
        <v>A-08</v>
      </c>
      <c r="C92" s="26" t="str">
        <f>'EJEC.PRESUPUSTAL AGREGADA'!P91</f>
        <v>GASTOS POR TRIBUTOS, MULTAS, SANCIONES E INTERESES DE MORA</v>
      </c>
      <c r="D92" s="31" t="str">
        <f>'EJEC.PRESUPUSTAL AGREGADA'!M91</f>
        <v>Nación</v>
      </c>
      <c r="E92" s="31" t="str">
        <f>'EJEC.PRESUPUSTAL AGREGADA'!O91</f>
        <v>SSF</v>
      </c>
      <c r="F92" s="31">
        <f>'EJEC.PRESUPUSTAL AGREGADA'!N91</f>
        <v>11</v>
      </c>
      <c r="G92" s="29">
        <f>'EJEC.PRESUPUSTAL AGREGADA'!Q91</f>
        <v>260000000</v>
      </c>
      <c r="H92" s="29">
        <f>'EJEC.PRESUPUSTAL AGREGADA'!R91</f>
        <v>260000000</v>
      </c>
      <c r="I92" s="29">
        <f>'EJEC.PRESUPUSTAL AGREGADA'!S91</f>
        <v>0</v>
      </c>
      <c r="J92" s="29">
        <f>'EJEC.PRESUPUSTAL AGREGADA'!T91</f>
        <v>0</v>
      </c>
      <c r="K92" s="29">
        <f t="shared" si="3"/>
        <v>260000000</v>
      </c>
      <c r="L92" s="29">
        <f>'EJEC.PRESUPUSTAL AGREGADA'!U91</f>
        <v>0</v>
      </c>
      <c r="M92" s="29">
        <f t="shared" si="0"/>
        <v>0</v>
      </c>
      <c r="N92" s="29">
        <f>'EJEC.PRESUPUSTAL AGREGADA'!V91</f>
        <v>0</v>
      </c>
      <c r="O92" s="29">
        <f t="shared" si="1"/>
        <v>0</v>
      </c>
      <c r="P92" s="29">
        <f>'EJEC.PRESUPUSTAL AGREGADA'!W91</f>
        <v>0</v>
      </c>
      <c r="Q92" s="29">
        <f t="shared" si="2"/>
        <v>0</v>
      </c>
      <c r="R92" s="41">
        <f t="shared" si="5"/>
        <v>0</v>
      </c>
      <c r="S92" s="27"/>
      <c r="T92" s="27"/>
      <c r="U92" s="27"/>
      <c r="V92" s="27"/>
      <c r="W92" s="27"/>
      <c r="X92" s="27"/>
      <c r="Y92" s="27"/>
      <c r="Z92" s="27"/>
    </row>
    <row r="93" spans="1:26" s="28" customFormat="1" x14ac:dyDescent="0.25">
      <c r="A93" s="31" t="str">
        <f>'EJEC.PRESUPUSTAL AGREGADA'!D92</f>
        <v>A</v>
      </c>
      <c r="B93" s="26" t="str">
        <f>'EJEC.PRESUPUSTAL AGREGADA'!C92</f>
        <v>A-08-04</v>
      </c>
      <c r="C93" s="26" t="str">
        <f>'EJEC.PRESUPUSTAL AGREGADA'!P92</f>
        <v>CONTRIBUCIONES</v>
      </c>
      <c r="D93" s="31" t="str">
        <f>'EJEC.PRESUPUSTAL AGREGADA'!M92</f>
        <v>Nación</v>
      </c>
      <c r="E93" s="31" t="str">
        <f>'EJEC.PRESUPUSTAL AGREGADA'!O92</f>
        <v>SSF</v>
      </c>
      <c r="F93" s="31">
        <f>'EJEC.PRESUPUSTAL AGREGADA'!N92</f>
        <v>11</v>
      </c>
      <c r="G93" s="29">
        <f>'EJEC.PRESUPUSTAL AGREGADA'!Q92</f>
        <v>260000000</v>
      </c>
      <c r="H93" s="29">
        <f>'EJEC.PRESUPUSTAL AGREGADA'!R92</f>
        <v>260000000</v>
      </c>
      <c r="I93" s="29">
        <f>'EJEC.PRESUPUSTAL AGREGADA'!S92</f>
        <v>0</v>
      </c>
      <c r="J93" s="29">
        <f>'EJEC.PRESUPUSTAL AGREGADA'!T92</f>
        <v>0</v>
      </c>
      <c r="K93" s="29">
        <f t="shared" si="3"/>
        <v>260000000</v>
      </c>
      <c r="L93" s="29">
        <f>'EJEC.PRESUPUSTAL AGREGADA'!U92</f>
        <v>0</v>
      </c>
      <c r="M93" s="29">
        <f t="shared" si="0"/>
        <v>0</v>
      </c>
      <c r="N93" s="29">
        <f>'EJEC.PRESUPUSTAL AGREGADA'!V92</f>
        <v>0</v>
      </c>
      <c r="O93" s="29">
        <f t="shared" si="1"/>
        <v>0</v>
      </c>
      <c r="P93" s="29">
        <f>'EJEC.PRESUPUSTAL AGREGADA'!W92</f>
        <v>0</v>
      </c>
      <c r="Q93" s="29">
        <f t="shared" si="2"/>
        <v>0</v>
      </c>
      <c r="R93" s="41">
        <f t="shared" si="5"/>
        <v>0</v>
      </c>
      <c r="S93" s="27"/>
      <c r="T93" s="27"/>
      <c r="U93" s="27"/>
      <c r="V93" s="27"/>
      <c r="W93" s="27"/>
      <c r="X93" s="27"/>
      <c r="Y93" s="27"/>
      <c r="Z93" s="27"/>
    </row>
    <row r="94" spans="1:26" s="28" customFormat="1" ht="20.25" customHeight="1" x14ac:dyDescent="0.25">
      <c r="A94" s="31" t="str">
        <f>'EJEC.PRESUPUSTAL AGREGADA'!D93</f>
        <v>A</v>
      </c>
      <c r="B94" s="26" t="str">
        <f>'EJEC.PRESUPUSTAL AGREGADA'!C93</f>
        <v>A-08-04-01</v>
      </c>
      <c r="C94" s="26" t="str">
        <f>'EJEC.PRESUPUSTAL AGREGADA'!P93</f>
        <v>CUOTA DE FISCALIZACIÓN Y AUDITAJE</v>
      </c>
      <c r="D94" s="31" t="str">
        <f>'EJEC.PRESUPUSTAL AGREGADA'!M93</f>
        <v>Nación</v>
      </c>
      <c r="E94" s="31" t="str">
        <f>'EJEC.PRESUPUSTAL AGREGADA'!O93</f>
        <v>SSF</v>
      </c>
      <c r="F94" s="31">
        <f>'EJEC.PRESUPUSTAL AGREGADA'!N93</f>
        <v>11</v>
      </c>
      <c r="G94" s="29">
        <f>'EJEC.PRESUPUSTAL AGREGADA'!Q93</f>
        <v>260000000</v>
      </c>
      <c r="H94" s="29">
        <f>'EJEC.PRESUPUSTAL AGREGADA'!R93</f>
        <v>260000000</v>
      </c>
      <c r="I94" s="29">
        <f>'EJEC.PRESUPUSTAL AGREGADA'!S93</f>
        <v>0</v>
      </c>
      <c r="J94" s="29">
        <f>'EJEC.PRESUPUSTAL AGREGADA'!T93</f>
        <v>0</v>
      </c>
      <c r="K94" s="29">
        <f t="shared" si="3"/>
        <v>260000000</v>
      </c>
      <c r="L94" s="29">
        <f>'EJEC.PRESUPUSTAL AGREGADA'!U93</f>
        <v>0</v>
      </c>
      <c r="M94" s="29">
        <f t="shared" si="0"/>
        <v>0</v>
      </c>
      <c r="N94" s="29">
        <f>'EJEC.PRESUPUSTAL AGREGADA'!V93</f>
        <v>0</v>
      </c>
      <c r="O94" s="29">
        <f t="shared" si="1"/>
        <v>0</v>
      </c>
      <c r="P94" s="29">
        <f>'EJEC.PRESUPUSTAL AGREGADA'!W93</f>
        <v>0</v>
      </c>
      <c r="Q94" s="29">
        <f t="shared" si="2"/>
        <v>0</v>
      </c>
      <c r="R94" s="41">
        <f t="shared" si="5"/>
        <v>0</v>
      </c>
      <c r="S94" s="27"/>
      <c r="T94" s="27"/>
      <c r="U94" s="27"/>
      <c r="V94" s="27"/>
      <c r="W94" s="27"/>
      <c r="X94" s="27"/>
      <c r="Y94" s="27"/>
      <c r="Z94" s="27"/>
    </row>
    <row r="95" spans="1:26" s="28" customFormat="1" ht="22.5" hidden="1" customHeight="1" x14ac:dyDescent="0.25">
      <c r="A95" s="31" t="str">
        <f>'EJEC.PRESUPUSTAL AGREGADA'!D94</f>
        <v>A</v>
      </c>
      <c r="B95" s="26" t="str">
        <f>'EJEC.PRESUPUSTAL AGREGADA'!C94</f>
        <v>A</v>
      </c>
      <c r="C95" s="26" t="str">
        <f>'EJEC.PRESUPUSTAL AGREGADA'!P94</f>
        <v xml:space="preserve">FUNCIONAMIENTO </v>
      </c>
      <c r="D95" s="31" t="str">
        <f>'EJEC.PRESUPUSTAL AGREGADA'!M94</f>
        <v>Propios</v>
      </c>
      <c r="E95" s="31" t="str">
        <f>'EJEC.PRESUPUSTAL AGREGADA'!O94</f>
        <v>CSF</v>
      </c>
      <c r="F95" s="31">
        <f>'EJEC.PRESUPUSTAL AGREGADA'!N94</f>
        <v>21</v>
      </c>
      <c r="G95" s="29">
        <f>'EJEC.PRESUPUSTAL AGREGADA'!Q94</f>
        <v>189450000</v>
      </c>
      <c r="H95" s="29">
        <f>'EJEC.PRESUPUSTAL AGREGADA'!R94</f>
        <v>189450000</v>
      </c>
      <c r="I95" s="29">
        <f>'EJEC.PRESUPUSTAL AGREGADA'!S94</f>
        <v>0</v>
      </c>
      <c r="J95" s="29">
        <f>'EJEC.PRESUPUSTAL AGREGADA'!T94</f>
        <v>0</v>
      </c>
      <c r="K95" s="29">
        <f t="shared" si="3"/>
        <v>189450000</v>
      </c>
      <c r="L95" s="29">
        <f>'EJEC.PRESUPUSTAL AGREGADA'!U94</f>
        <v>0</v>
      </c>
      <c r="M95" s="29">
        <f t="shared" si="0"/>
        <v>0</v>
      </c>
      <c r="N95" s="29">
        <f>'EJEC.PRESUPUSTAL AGREGADA'!V94</f>
        <v>0</v>
      </c>
      <c r="O95" s="29">
        <f t="shared" si="1"/>
        <v>0</v>
      </c>
      <c r="P95" s="29">
        <f>'EJEC.PRESUPUSTAL AGREGADA'!W94</f>
        <v>0</v>
      </c>
      <c r="Q95" s="29">
        <f t="shared" si="2"/>
        <v>0</v>
      </c>
      <c r="R95" s="41">
        <f t="shared" si="5"/>
        <v>0</v>
      </c>
      <c r="S95" s="27"/>
      <c r="T95" s="27"/>
      <c r="U95" s="27"/>
      <c r="V95" s="27"/>
      <c r="W95" s="27"/>
      <c r="X95" s="27"/>
      <c r="Y95" s="27"/>
      <c r="Z95" s="27"/>
    </row>
    <row r="96" spans="1:26" s="28" customFormat="1" hidden="1" x14ac:dyDescent="0.25">
      <c r="A96" s="31" t="str">
        <f>'EJEC.PRESUPUSTAL AGREGADA'!D95</f>
        <v>A</v>
      </c>
      <c r="B96" s="26" t="str">
        <f>'EJEC.PRESUPUSTAL AGREGADA'!C95</f>
        <v>A-02</v>
      </c>
      <c r="C96" s="26" t="str">
        <f>'EJEC.PRESUPUSTAL AGREGADA'!P95</f>
        <v>ADQUISICIÓN DE BIENES  Y SERVICIOS</v>
      </c>
      <c r="D96" s="31" t="str">
        <f>'EJEC.PRESUPUSTAL AGREGADA'!M95</f>
        <v>Propios</v>
      </c>
      <c r="E96" s="31" t="str">
        <f>'EJEC.PRESUPUSTAL AGREGADA'!O95</f>
        <v>CSF</v>
      </c>
      <c r="F96" s="31">
        <f>'EJEC.PRESUPUSTAL AGREGADA'!N95</f>
        <v>21</v>
      </c>
      <c r="G96" s="29">
        <f>'EJEC.PRESUPUSTAL AGREGADA'!Q95</f>
        <v>189450000</v>
      </c>
      <c r="H96" s="29">
        <f>'EJEC.PRESUPUSTAL AGREGADA'!R95</f>
        <v>189450000</v>
      </c>
      <c r="I96" s="29">
        <f>'EJEC.PRESUPUSTAL AGREGADA'!S95</f>
        <v>0</v>
      </c>
      <c r="J96" s="29">
        <f>'EJEC.PRESUPUSTAL AGREGADA'!T95</f>
        <v>0</v>
      </c>
      <c r="K96" s="29">
        <f t="shared" si="3"/>
        <v>189450000</v>
      </c>
      <c r="L96" s="29">
        <f>'EJEC.PRESUPUSTAL AGREGADA'!U95</f>
        <v>0</v>
      </c>
      <c r="M96" s="29">
        <f t="shared" si="0"/>
        <v>0</v>
      </c>
      <c r="N96" s="29">
        <f>'EJEC.PRESUPUSTAL AGREGADA'!V95</f>
        <v>0</v>
      </c>
      <c r="O96" s="29">
        <f t="shared" si="1"/>
        <v>0</v>
      </c>
      <c r="P96" s="29">
        <f>'EJEC.PRESUPUSTAL AGREGADA'!W95</f>
        <v>0</v>
      </c>
      <c r="Q96" s="29">
        <f t="shared" si="2"/>
        <v>0</v>
      </c>
      <c r="R96" s="41">
        <f t="shared" si="5"/>
        <v>0</v>
      </c>
      <c r="S96" s="27"/>
      <c r="T96" s="27"/>
      <c r="U96" s="27"/>
      <c r="V96" s="27"/>
      <c r="W96" s="27"/>
      <c r="X96" s="27"/>
      <c r="Y96" s="27"/>
      <c r="Z96" s="27"/>
    </row>
    <row r="97" spans="1:26" s="28" customFormat="1" hidden="1" x14ac:dyDescent="0.25">
      <c r="A97" s="31" t="str">
        <f>'EJEC.PRESUPUSTAL AGREGADA'!D96</f>
        <v>A</v>
      </c>
      <c r="B97" s="26" t="str">
        <f>'EJEC.PRESUPUSTAL AGREGADA'!C96</f>
        <v>A-02-02</v>
      </c>
      <c r="C97" s="26" t="str">
        <f>'EJEC.PRESUPUSTAL AGREGADA'!P96</f>
        <v>ADQUISICIONES DIFERENTES DE ACTIVOS</v>
      </c>
      <c r="D97" s="31" t="str">
        <f>'EJEC.PRESUPUSTAL AGREGADA'!M96</f>
        <v>Propios</v>
      </c>
      <c r="E97" s="31" t="str">
        <f>'EJEC.PRESUPUSTAL AGREGADA'!O96</f>
        <v>CSF</v>
      </c>
      <c r="F97" s="31">
        <f>'EJEC.PRESUPUSTAL AGREGADA'!N96</f>
        <v>21</v>
      </c>
      <c r="G97" s="29">
        <f>'EJEC.PRESUPUSTAL AGREGADA'!Q96</f>
        <v>189450000</v>
      </c>
      <c r="H97" s="29">
        <f>'EJEC.PRESUPUSTAL AGREGADA'!R96</f>
        <v>189450000</v>
      </c>
      <c r="I97" s="29">
        <f>'EJEC.PRESUPUSTAL AGREGADA'!S96</f>
        <v>0</v>
      </c>
      <c r="J97" s="29">
        <f>'EJEC.PRESUPUSTAL AGREGADA'!T96</f>
        <v>0</v>
      </c>
      <c r="K97" s="29">
        <f t="shared" si="3"/>
        <v>189450000</v>
      </c>
      <c r="L97" s="29">
        <f>'EJEC.PRESUPUSTAL AGREGADA'!U96</f>
        <v>0</v>
      </c>
      <c r="M97" s="29">
        <f t="shared" si="0"/>
        <v>0</v>
      </c>
      <c r="N97" s="29">
        <f>'EJEC.PRESUPUSTAL AGREGADA'!V96</f>
        <v>0</v>
      </c>
      <c r="O97" s="29">
        <f t="shared" si="1"/>
        <v>0</v>
      </c>
      <c r="P97" s="29">
        <f>'EJEC.PRESUPUSTAL AGREGADA'!W96</f>
        <v>0</v>
      </c>
      <c r="Q97" s="29">
        <f t="shared" si="2"/>
        <v>0</v>
      </c>
      <c r="R97" s="41">
        <f t="shared" si="5"/>
        <v>0</v>
      </c>
      <c r="S97" s="27"/>
      <c r="T97" s="27"/>
      <c r="U97" s="27"/>
      <c r="V97" s="27"/>
      <c r="W97" s="27"/>
      <c r="X97" s="27"/>
      <c r="Y97" s="27"/>
      <c r="Z97" s="27"/>
    </row>
    <row r="98" spans="1:26" s="28" customFormat="1" hidden="1" x14ac:dyDescent="0.25">
      <c r="A98" s="31" t="str">
        <f>'EJEC.PRESUPUSTAL AGREGADA'!D97</f>
        <v>A</v>
      </c>
      <c r="B98" s="26" t="str">
        <f>'EJEC.PRESUPUSTAL AGREGADA'!C97</f>
        <v>A-02-02-01</v>
      </c>
      <c r="C98" s="26" t="str">
        <f>'EJEC.PRESUPUSTAL AGREGADA'!P97</f>
        <v>MATERIALES Y SUMINISTROS</v>
      </c>
      <c r="D98" s="31" t="str">
        <f>'EJEC.PRESUPUSTAL AGREGADA'!M97</f>
        <v>Propios</v>
      </c>
      <c r="E98" s="31" t="str">
        <f>'EJEC.PRESUPUSTAL AGREGADA'!O97</f>
        <v>CSF</v>
      </c>
      <c r="F98" s="31">
        <f>'EJEC.PRESUPUSTAL AGREGADA'!N97</f>
        <v>21</v>
      </c>
      <c r="G98" s="29">
        <f>'EJEC.PRESUPUSTAL AGREGADA'!Q97</f>
        <v>93000000</v>
      </c>
      <c r="H98" s="29">
        <f>'EJEC.PRESUPUSTAL AGREGADA'!R97</f>
        <v>93000000</v>
      </c>
      <c r="I98" s="29">
        <f>'EJEC.PRESUPUSTAL AGREGADA'!S97</f>
        <v>0</v>
      </c>
      <c r="J98" s="29">
        <f>'EJEC.PRESUPUSTAL AGREGADA'!T97</f>
        <v>0</v>
      </c>
      <c r="K98" s="29">
        <f t="shared" si="3"/>
        <v>93000000</v>
      </c>
      <c r="L98" s="29">
        <f>'EJEC.PRESUPUSTAL AGREGADA'!U97</f>
        <v>0</v>
      </c>
      <c r="M98" s="29">
        <f t="shared" si="0"/>
        <v>0</v>
      </c>
      <c r="N98" s="29">
        <f>'EJEC.PRESUPUSTAL AGREGADA'!V97</f>
        <v>0</v>
      </c>
      <c r="O98" s="29">
        <f t="shared" si="1"/>
        <v>0</v>
      </c>
      <c r="P98" s="29">
        <f>'EJEC.PRESUPUSTAL AGREGADA'!W97</f>
        <v>0</v>
      </c>
      <c r="Q98" s="29">
        <f t="shared" si="2"/>
        <v>0</v>
      </c>
      <c r="R98" s="41">
        <f t="shared" si="5"/>
        <v>0</v>
      </c>
      <c r="S98" s="27"/>
      <c r="T98" s="27"/>
      <c r="U98" s="27"/>
      <c r="V98" s="27"/>
      <c r="W98" s="27"/>
      <c r="X98" s="27"/>
      <c r="Y98" s="27"/>
      <c r="Z98" s="27"/>
    </row>
    <row r="99" spans="1:26" s="28" customFormat="1" ht="27.75" hidden="1" customHeight="1" x14ac:dyDescent="0.25">
      <c r="A99" s="31" t="str">
        <f>'EJEC.PRESUPUSTAL AGREGADA'!D98</f>
        <v>A</v>
      </c>
      <c r="B99" s="26" t="str">
        <f>'EJEC.PRESUPUSTAL AGREGADA'!C98</f>
        <v>A-02-02-01-003</v>
      </c>
      <c r="C99" s="26" t="str">
        <f>'EJEC.PRESUPUSTAL AGREGADA'!P98</f>
        <v>OTROS BIENES TRANSPORTABLES (EXCEPTO PRODUCTOS METÁLICOS, MAQUINARIA Y EQUIPO)</v>
      </c>
      <c r="D99" s="31" t="str">
        <f>'EJEC.PRESUPUSTAL AGREGADA'!M98</f>
        <v>Propios</v>
      </c>
      <c r="E99" s="31" t="str">
        <f>'EJEC.PRESUPUSTAL AGREGADA'!O98</f>
        <v>CSF</v>
      </c>
      <c r="F99" s="31">
        <f>'EJEC.PRESUPUSTAL AGREGADA'!N98</f>
        <v>21</v>
      </c>
      <c r="G99" s="29">
        <f>'EJEC.PRESUPUSTAL AGREGADA'!Q98</f>
        <v>45000000</v>
      </c>
      <c r="H99" s="29">
        <f>'EJEC.PRESUPUSTAL AGREGADA'!R98</f>
        <v>45000000</v>
      </c>
      <c r="I99" s="29">
        <f>'EJEC.PRESUPUSTAL AGREGADA'!S98</f>
        <v>0</v>
      </c>
      <c r="J99" s="29">
        <f>'EJEC.PRESUPUSTAL AGREGADA'!T98</f>
        <v>0</v>
      </c>
      <c r="K99" s="29">
        <f t="shared" si="3"/>
        <v>45000000</v>
      </c>
      <c r="L99" s="29">
        <f>'EJEC.PRESUPUSTAL AGREGADA'!U98</f>
        <v>0</v>
      </c>
      <c r="M99" s="29">
        <f t="shared" si="0"/>
        <v>0</v>
      </c>
      <c r="N99" s="29">
        <f>'EJEC.PRESUPUSTAL AGREGADA'!V98</f>
        <v>0</v>
      </c>
      <c r="O99" s="29">
        <f t="shared" si="1"/>
        <v>0</v>
      </c>
      <c r="P99" s="29">
        <f>'EJEC.PRESUPUSTAL AGREGADA'!W98</f>
        <v>0</v>
      </c>
      <c r="Q99" s="29">
        <f t="shared" si="2"/>
        <v>0</v>
      </c>
      <c r="R99" s="41">
        <f t="shared" si="5"/>
        <v>0</v>
      </c>
      <c r="S99" s="27"/>
      <c r="T99" s="27"/>
      <c r="U99" s="27"/>
      <c r="V99" s="27"/>
      <c r="W99" s="27"/>
      <c r="X99" s="27"/>
      <c r="Y99" s="27"/>
      <c r="Z99" s="27"/>
    </row>
    <row r="100" spans="1:26" s="28" customFormat="1" ht="28.5" hidden="1" customHeight="1" x14ac:dyDescent="0.25">
      <c r="A100" s="31" t="str">
        <f>'EJEC.PRESUPUSTAL AGREGADA'!D99</f>
        <v>A</v>
      </c>
      <c r="B100" s="26" t="str">
        <f>'EJEC.PRESUPUSTAL AGREGADA'!C99</f>
        <v>A-02-02-01-003-002</v>
      </c>
      <c r="C100" s="26" t="str">
        <f>'EJEC.PRESUPUSTAL AGREGADA'!P99</f>
        <v>PASTA O PULPA, PAPEL Y PRODUCTOS DE PAPEL; IMPRESOS Y ARTÍCULOS SIMILARES</v>
      </c>
      <c r="D100" s="31" t="str">
        <f>'EJEC.PRESUPUSTAL AGREGADA'!M99</f>
        <v>Propios</v>
      </c>
      <c r="E100" s="31" t="str">
        <f>'EJEC.PRESUPUSTAL AGREGADA'!O99</f>
        <v>CSF</v>
      </c>
      <c r="F100" s="31">
        <f>'EJEC.PRESUPUSTAL AGREGADA'!N99</f>
        <v>21</v>
      </c>
      <c r="G100" s="29">
        <f>'EJEC.PRESUPUSTAL AGREGADA'!Q99</f>
        <v>8000000</v>
      </c>
      <c r="H100" s="29">
        <f>'EJEC.PRESUPUSTAL AGREGADA'!R99</f>
        <v>8000000</v>
      </c>
      <c r="I100" s="29">
        <f>'EJEC.PRESUPUSTAL AGREGADA'!S99</f>
        <v>0</v>
      </c>
      <c r="J100" s="29">
        <f>'EJEC.PRESUPUSTAL AGREGADA'!T99</f>
        <v>0</v>
      </c>
      <c r="K100" s="29">
        <f t="shared" si="3"/>
        <v>8000000</v>
      </c>
      <c r="L100" s="29">
        <f>'EJEC.PRESUPUSTAL AGREGADA'!U99</f>
        <v>0</v>
      </c>
      <c r="M100" s="29">
        <f t="shared" si="0"/>
        <v>0</v>
      </c>
      <c r="N100" s="29">
        <f>'EJEC.PRESUPUSTAL AGREGADA'!V99</f>
        <v>0</v>
      </c>
      <c r="O100" s="29">
        <f t="shared" si="1"/>
        <v>0</v>
      </c>
      <c r="P100" s="29">
        <f>'EJEC.PRESUPUSTAL AGREGADA'!W99</f>
        <v>0</v>
      </c>
      <c r="Q100" s="29">
        <f t="shared" si="2"/>
        <v>0</v>
      </c>
      <c r="R100" s="41">
        <f t="shared" si="5"/>
        <v>0</v>
      </c>
      <c r="S100" s="27"/>
      <c r="T100" s="27"/>
      <c r="U100" s="27"/>
      <c r="V100" s="27"/>
      <c r="W100" s="27"/>
      <c r="X100" s="27"/>
      <c r="Y100" s="27"/>
      <c r="Z100" s="27"/>
    </row>
    <row r="101" spans="1:26" s="28" customFormat="1" hidden="1" x14ac:dyDescent="0.25">
      <c r="A101" s="31" t="str">
        <f>'EJEC.PRESUPUSTAL AGREGADA'!D100</f>
        <v>A</v>
      </c>
      <c r="B101" s="26" t="str">
        <f>'EJEC.PRESUPUSTAL AGREGADA'!C100</f>
        <v>A-02-02-01-003-006</v>
      </c>
      <c r="C101" s="26" t="str">
        <f>'EJEC.PRESUPUSTAL AGREGADA'!P100</f>
        <v>PRODUCTOS DE CAUCHO Y PLÁSTICO</v>
      </c>
      <c r="D101" s="31" t="str">
        <f>'EJEC.PRESUPUSTAL AGREGADA'!M100</f>
        <v>Propios</v>
      </c>
      <c r="E101" s="31" t="str">
        <f>'EJEC.PRESUPUSTAL AGREGADA'!O100</f>
        <v>CSF</v>
      </c>
      <c r="F101" s="31">
        <f>'EJEC.PRESUPUSTAL AGREGADA'!N100</f>
        <v>21</v>
      </c>
      <c r="G101" s="29">
        <f>'EJEC.PRESUPUSTAL AGREGADA'!Q100</f>
        <v>12000000</v>
      </c>
      <c r="H101" s="29">
        <f>'EJEC.PRESUPUSTAL AGREGADA'!R100</f>
        <v>12000000</v>
      </c>
      <c r="I101" s="29">
        <f>'EJEC.PRESUPUSTAL AGREGADA'!S100</f>
        <v>0</v>
      </c>
      <c r="J101" s="29">
        <f>'EJEC.PRESUPUSTAL AGREGADA'!T100</f>
        <v>0</v>
      </c>
      <c r="K101" s="29">
        <f t="shared" si="3"/>
        <v>12000000</v>
      </c>
      <c r="L101" s="29">
        <f>'EJEC.PRESUPUSTAL AGREGADA'!U100</f>
        <v>0</v>
      </c>
      <c r="M101" s="29">
        <f t="shared" si="0"/>
        <v>0</v>
      </c>
      <c r="N101" s="29">
        <f>'EJEC.PRESUPUSTAL AGREGADA'!V100</f>
        <v>0</v>
      </c>
      <c r="O101" s="29">
        <f t="shared" si="1"/>
        <v>0</v>
      </c>
      <c r="P101" s="29">
        <f>'EJEC.PRESUPUSTAL AGREGADA'!W100</f>
        <v>0</v>
      </c>
      <c r="Q101" s="29">
        <f t="shared" si="2"/>
        <v>0</v>
      </c>
      <c r="R101" s="41">
        <f t="shared" si="5"/>
        <v>0</v>
      </c>
      <c r="S101" s="27"/>
      <c r="T101" s="27"/>
      <c r="U101" s="27"/>
      <c r="V101" s="27"/>
      <c r="W101" s="27"/>
      <c r="X101" s="27"/>
      <c r="Y101" s="27"/>
      <c r="Z101" s="27"/>
    </row>
    <row r="102" spans="1:26" s="28" customFormat="1" hidden="1" x14ac:dyDescent="0.25">
      <c r="A102" s="31" t="str">
        <f>'EJEC.PRESUPUSTAL AGREGADA'!D101</f>
        <v>A</v>
      </c>
      <c r="B102" s="26" t="str">
        <f>'EJEC.PRESUPUSTAL AGREGADA'!C101</f>
        <v>A-02-02-01-003-008</v>
      </c>
      <c r="C102" s="26" t="str">
        <f>'EJEC.PRESUPUSTAL AGREGADA'!P101</f>
        <v>OTROS BIENES TRANSPORTABLES N.C.P.</v>
      </c>
      <c r="D102" s="31" t="str">
        <f>'EJEC.PRESUPUSTAL AGREGADA'!M101</f>
        <v>Propios</v>
      </c>
      <c r="E102" s="31" t="str">
        <f>'EJEC.PRESUPUSTAL AGREGADA'!O101</f>
        <v>CSF</v>
      </c>
      <c r="F102" s="31">
        <f>'EJEC.PRESUPUSTAL AGREGADA'!N101</f>
        <v>21</v>
      </c>
      <c r="G102" s="29">
        <f>'EJEC.PRESUPUSTAL AGREGADA'!Q101</f>
        <v>25000000</v>
      </c>
      <c r="H102" s="29">
        <f>'EJEC.PRESUPUSTAL AGREGADA'!R101</f>
        <v>25000000</v>
      </c>
      <c r="I102" s="29">
        <f>'EJEC.PRESUPUSTAL AGREGADA'!S101</f>
        <v>0</v>
      </c>
      <c r="J102" s="29">
        <f>'EJEC.PRESUPUSTAL AGREGADA'!T101</f>
        <v>0</v>
      </c>
      <c r="K102" s="29">
        <f t="shared" si="3"/>
        <v>25000000</v>
      </c>
      <c r="L102" s="29">
        <f>'EJEC.PRESUPUSTAL AGREGADA'!U101</f>
        <v>0</v>
      </c>
      <c r="M102" s="29">
        <f t="shared" si="0"/>
        <v>0</v>
      </c>
      <c r="N102" s="29">
        <f>'EJEC.PRESUPUSTAL AGREGADA'!V101</f>
        <v>0</v>
      </c>
      <c r="O102" s="29">
        <f t="shared" si="1"/>
        <v>0</v>
      </c>
      <c r="P102" s="29">
        <f>'EJEC.PRESUPUSTAL AGREGADA'!W101</f>
        <v>0</v>
      </c>
      <c r="Q102" s="29">
        <f t="shared" si="2"/>
        <v>0</v>
      </c>
      <c r="R102" s="41">
        <f t="shared" si="5"/>
        <v>0</v>
      </c>
      <c r="S102" s="27"/>
      <c r="T102" s="27"/>
      <c r="U102" s="27"/>
      <c r="V102" s="27"/>
      <c r="W102" s="27"/>
      <c r="X102" s="27"/>
      <c r="Y102" s="27"/>
      <c r="Z102" s="27"/>
    </row>
    <row r="103" spans="1:26" s="28" customFormat="1" hidden="1" x14ac:dyDescent="0.25">
      <c r="A103" s="31" t="str">
        <f>'EJEC.PRESUPUSTAL AGREGADA'!D102</f>
        <v>A</v>
      </c>
      <c r="B103" s="26" t="str">
        <f>'EJEC.PRESUPUSTAL AGREGADA'!C102</f>
        <v>A-02-02-01-004</v>
      </c>
      <c r="C103" s="26" t="str">
        <f>'EJEC.PRESUPUSTAL AGREGADA'!P102</f>
        <v>PRODUCTOS METÁLICOS Y PAQUETES DE SOFTWARE</v>
      </c>
      <c r="D103" s="31" t="str">
        <f>'EJEC.PRESUPUSTAL AGREGADA'!M102</f>
        <v>Propios</v>
      </c>
      <c r="E103" s="31" t="str">
        <f>'EJEC.PRESUPUSTAL AGREGADA'!O102</f>
        <v>CSF</v>
      </c>
      <c r="F103" s="31">
        <f>'EJEC.PRESUPUSTAL AGREGADA'!N102</f>
        <v>21</v>
      </c>
      <c r="G103" s="29">
        <f>'EJEC.PRESUPUSTAL AGREGADA'!Q102</f>
        <v>48000000</v>
      </c>
      <c r="H103" s="29">
        <f>'EJEC.PRESUPUSTAL AGREGADA'!R102</f>
        <v>48000000</v>
      </c>
      <c r="I103" s="29">
        <f>'EJEC.PRESUPUSTAL AGREGADA'!S102</f>
        <v>0</v>
      </c>
      <c r="J103" s="29">
        <f>'EJEC.PRESUPUSTAL AGREGADA'!T102</f>
        <v>0</v>
      </c>
      <c r="K103" s="29">
        <f t="shared" si="3"/>
        <v>48000000</v>
      </c>
      <c r="L103" s="29">
        <f>'EJEC.PRESUPUSTAL AGREGADA'!U102</f>
        <v>0</v>
      </c>
      <c r="M103" s="29">
        <f t="shared" si="0"/>
        <v>0</v>
      </c>
      <c r="N103" s="29">
        <f>'EJEC.PRESUPUSTAL AGREGADA'!V102</f>
        <v>0</v>
      </c>
      <c r="O103" s="29">
        <f t="shared" si="1"/>
        <v>0</v>
      </c>
      <c r="P103" s="29">
        <f>'EJEC.PRESUPUSTAL AGREGADA'!W102</f>
        <v>0</v>
      </c>
      <c r="Q103" s="29">
        <f t="shared" si="2"/>
        <v>0</v>
      </c>
      <c r="R103" s="41">
        <f t="shared" si="5"/>
        <v>0</v>
      </c>
      <c r="S103" s="27"/>
      <c r="T103" s="27"/>
      <c r="U103" s="27"/>
      <c r="V103" s="27"/>
      <c r="W103" s="27"/>
      <c r="X103" s="27"/>
      <c r="Y103" s="27"/>
      <c r="Z103" s="27"/>
    </row>
    <row r="104" spans="1:26" s="28" customFormat="1" ht="21" hidden="1" customHeight="1" x14ac:dyDescent="0.25">
      <c r="A104" s="31" t="str">
        <f>'EJEC.PRESUPUSTAL AGREGADA'!D103</f>
        <v>A</v>
      </c>
      <c r="B104" s="26" t="str">
        <f>'EJEC.PRESUPUSTAL AGREGADA'!C103</f>
        <v>A-02-02-01-004-005</v>
      </c>
      <c r="C104" s="26" t="str">
        <f>'EJEC.PRESUPUSTAL AGREGADA'!P103</f>
        <v>MAQUINARIA DE OFICINA, CONTABILIDAD E INFORMÁTICA</v>
      </c>
      <c r="D104" s="31" t="str">
        <f>'EJEC.PRESUPUSTAL AGREGADA'!M103</f>
        <v>Propios</v>
      </c>
      <c r="E104" s="31" t="str">
        <f>'EJEC.PRESUPUSTAL AGREGADA'!O103</f>
        <v>CSF</v>
      </c>
      <c r="F104" s="31">
        <f>'EJEC.PRESUPUSTAL AGREGADA'!N103</f>
        <v>21</v>
      </c>
      <c r="G104" s="29">
        <f>'EJEC.PRESUPUSTAL AGREGADA'!Q103</f>
        <v>48000000</v>
      </c>
      <c r="H104" s="29">
        <f>'EJEC.PRESUPUSTAL AGREGADA'!R103</f>
        <v>48000000</v>
      </c>
      <c r="I104" s="29">
        <f>'EJEC.PRESUPUSTAL AGREGADA'!S103</f>
        <v>0</v>
      </c>
      <c r="J104" s="29">
        <f>'EJEC.PRESUPUSTAL AGREGADA'!T103</f>
        <v>0</v>
      </c>
      <c r="K104" s="29">
        <f t="shared" si="3"/>
        <v>48000000</v>
      </c>
      <c r="L104" s="29">
        <f>'EJEC.PRESUPUSTAL AGREGADA'!U103</f>
        <v>0</v>
      </c>
      <c r="M104" s="29">
        <f t="shared" si="0"/>
        <v>0</v>
      </c>
      <c r="N104" s="29">
        <f>'EJEC.PRESUPUSTAL AGREGADA'!V103</f>
        <v>0</v>
      </c>
      <c r="O104" s="29">
        <f t="shared" si="1"/>
        <v>0</v>
      </c>
      <c r="P104" s="29">
        <f>'EJEC.PRESUPUSTAL AGREGADA'!W103</f>
        <v>0</v>
      </c>
      <c r="Q104" s="29">
        <f t="shared" si="2"/>
        <v>0</v>
      </c>
      <c r="R104" s="41">
        <f t="shared" si="5"/>
        <v>0</v>
      </c>
      <c r="S104" s="27"/>
      <c r="T104" s="27"/>
      <c r="U104" s="27"/>
      <c r="V104" s="27"/>
      <c r="W104" s="27"/>
      <c r="X104" s="27"/>
      <c r="Y104" s="27"/>
      <c r="Z104" s="27"/>
    </row>
    <row r="105" spans="1:26" s="28" customFormat="1" ht="27" hidden="1" customHeight="1" x14ac:dyDescent="0.25">
      <c r="A105" s="31" t="str">
        <f>'EJEC.PRESUPUSTAL AGREGADA'!D104</f>
        <v>A</v>
      </c>
      <c r="B105" s="26" t="str">
        <f>'EJEC.PRESUPUSTAL AGREGADA'!C104</f>
        <v>A-02-02-02</v>
      </c>
      <c r="C105" s="26" t="str">
        <f>'EJEC.PRESUPUSTAL AGREGADA'!P104</f>
        <v>ADQUISICIÓN DE SERVICIOS</v>
      </c>
      <c r="D105" s="31" t="str">
        <f>'EJEC.PRESUPUSTAL AGREGADA'!M104</f>
        <v>Propios</v>
      </c>
      <c r="E105" s="31" t="str">
        <f>'EJEC.PRESUPUSTAL AGREGADA'!O104</f>
        <v>CSF</v>
      </c>
      <c r="F105" s="31">
        <f>'EJEC.PRESUPUSTAL AGREGADA'!N104</f>
        <v>21</v>
      </c>
      <c r="G105" s="29">
        <f>'EJEC.PRESUPUSTAL AGREGADA'!Q104</f>
        <v>96450000</v>
      </c>
      <c r="H105" s="29">
        <f>'EJEC.PRESUPUSTAL AGREGADA'!R104</f>
        <v>96450000</v>
      </c>
      <c r="I105" s="29">
        <f>'EJEC.PRESUPUSTAL AGREGADA'!S104</f>
        <v>0</v>
      </c>
      <c r="J105" s="29">
        <f>'EJEC.PRESUPUSTAL AGREGADA'!T104</f>
        <v>0</v>
      </c>
      <c r="K105" s="29">
        <f t="shared" si="3"/>
        <v>96450000</v>
      </c>
      <c r="L105" s="29">
        <f>'EJEC.PRESUPUSTAL AGREGADA'!U104</f>
        <v>0</v>
      </c>
      <c r="M105" s="29">
        <f t="shared" si="0"/>
        <v>0</v>
      </c>
      <c r="N105" s="29">
        <f>'EJEC.PRESUPUSTAL AGREGADA'!V104</f>
        <v>0</v>
      </c>
      <c r="O105" s="29">
        <f t="shared" si="1"/>
        <v>0</v>
      </c>
      <c r="P105" s="29">
        <f>'EJEC.PRESUPUSTAL AGREGADA'!W104</f>
        <v>0</v>
      </c>
      <c r="Q105" s="29">
        <f t="shared" si="2"/>
        <v>0</v>
      </c>
      <c r="R105" s="41">
        <f t="shared" si="5"/>
        <v>0</v>
      </c>
      <c r="S105" s="27"/>
      <c r="T105" s="27"/>
      <c r="U105" s="27"/>
      <c r="V105" s="27"/>
      <c r="W105" s="27"/>
      <c r="X105" s="27"/>
      <c r="Y105" s="27"/>
      <c r="Z105" s="27"/>
    </row>
    <row r="106" spans="1:26" s="28" customFormat="1" ht="22.5" hidden="1" customHeight="1" x14ac:dyDescent="0.25">
      <c r="A106" s="31" t="str">
        <f>'EJEC.PRESUPUSTAL AGREGADA'!D105</f>
        <v>A</v>
      </c>
      <c r="B106" s="26" t="str">
        <f>'EJEC.PRESUPUSTAL AGREGADA'!C105</f>
        <v>A-02-02-02-008</v>
      </c>
      <c r="C106" s="26" t="str">
        <f>'EJEC.PRESUPUSTAL AGREGADA'!P105</f>
        <v>SERVICIOS PRESTADOS A LAS EMPRESAS Y SERVICIOS DE PRODUCCIÓN</v>
      </c>
      <c r="D106" s="31" t="str">
        <f>'EJEC.PRESUPUSTAL AGREGADA'!M105</f>
        <v>Propios</v>
      </c>
      <c r="E106" s="31" t="str">
        <f>'EJEC.PRESUPUSTAL AGREGADA'!O105</f>
        <v>CSF</v>
      </c>
      <c r="F106" s="31">
        <f>'EJEC.PRESUPUSTAL AGREGADA'!N105</f>
        <v>21</v>
      </c>
      <c r="G106" s="29">
        <f>'EJEC.PRESUPUSTAL AGREGADA'!Q105</f>
        <v>76450000</v>
      </c>
      <c r="H106" s="29">
        <f>'EJEC.PRESUPUSTAL AGREGADA'!R105</f>
        <v>76450000</v>
      </c>
      <c r="I106" s="29">
        <f>'EJEC.PRESUPUSTAL AGREGADA'!S105</f>
        <v>0</v>
      </c>
      <c r="J106" s="29">
        <f>'EJEC.PRESUPUSTAL AGREGADA'!T105</f>
        <v>0</v>
      </c>
      <c r="K106" s="29">
        <f t="shared" si="3"/>
        <v>76450000</v>
      </c>
      <c r="L106" s="29">
        <f>'EJEC.PRESUPUSTAL AGREGADA'!U105</f>
        <v>0</v>
      </c>
      <c r="M106" s="29">
        <f t="shared" si="0"/>
        <v>0</v>
      </c>
      <c r="N106" s="29">
        <f>'EJEC.PRESUPUSTAL AGREGADA'!V105</f>
        <v>0</v>
      </c>
      <c r="O106" s="29">
        <f t="shared" si="1"/>
        <v>0</v>
      </c>
      <c r="P106" s="29">
        <f>'EJEC.PRESUPUSTAL AGREGADA'!W105</f>
        <v>0</v>
      </c>
      <c r="Q106" s="29">
        <f t="shared" si="2"/>
        <v>0</v>
      </c>
      <c r="R106" s="41">
        <f t="shared" si="5"/>
        <v>0</v>
      </c>
      <c r="S106" s="27"/>
      <c r="T106" s="27"/>
      <c r="U106" s="27"/>
      <c r="V106" s="27"/>
      <c r="W106" s="27"/>
      <c r="X106" s="27"/>
      <c r="Y106" s="27"/>
      <c r="Z106" s="27"/>
    </row>
    <row r="107" spans="1:26" s="28" customFormat="1" ht="26.25" hidden="1" customHeight="1" x14ac:dyDescent="0.25">
      <c r="A107" s="31" t="str">
        <f>'EJEC.PRESUPUSTAL AGREGADA'!D106</f>
        <v>A</v>
      </c>
      <c r="B107" s="26" t="str">
        <f>'EJEC.PRESUPUSTAL AGREGADA'!C106</f>
        <v>A-02-02-02-008-005</v>
      </c>
      <c r="C107" s="26" t="str">
        <f>'EJEC.PRESUPUSTAL AGREGADA'!P106</f>
        <v>SERVICIOS DE SOPORTE</v>
      </c>
      <c r="D107" s="31" t="str">
        <f>'EJEC.PRESUPUSTAL AGREGADA'!M106</f>
        <v>Propios</v>
      </c>
      <c r="E107" s="31" t="str">
        <f>'EJEC.PRESUPUSTAL AGREGADA'!O106</f>
        <v>CSF</v>
      </c>
      <c r="F107" s="31">
        <f>'EJEC.PRESUPUSTAL AGREGADA'!N106</f>
        <v>21</v>
      </c>
      <c r="G107" s="29">
        <f>'EJEC.PRESUPUSTAL AGREGADA'!Q106</f>
        <v>76450000</v>
      </c>
      <c r="H107" s="29">
        <f>'EJEC.PRESUPUSTAL AGREGADA'!R106</f>
        <v>76450000</v>
      </c>
      <c r="I107" s="29">
        <f>'EJEC.PRESUPUSTAL AGREGADA'!S106</f>
        <v>0</v>
      </c>
      <c r="J107" s="29">
        <f>'EJEC.PRESUPUSTAL AGREGADA'!T106</f>
        <v>0</v>
      </c>
      <c r="K107" s="29">
        <f t="shared" si="3"/>
        <v>76450000</v>
      </c>
      <c r="L107" s="29">
        <f>'EJEC.PRESUPUSTAL AGREGADA'!U106</f>
        <v>0</v>
      </c>
      <c r="M107" s="29">
        <f t="shared" si="0"/>
        <v>0</v>
      </c>
      <c r="N107" s="29">
        <f>'EJEC.PRESUPUSTAL AGREGADA'!V106</f>
        <v>0</v>
      </c>
      <c r="O107" s="29">
        <f t="shared" si="1"/>
        <v>0</v>
      </c>
      <c r="P107" s="29">
        <f>'EJEC.PRESUPUSTAL AGREGADA'!W106</f>
        <v>0</v>
      </c>
      <c r="Q107" s="29">
        <f t="shared" si="2"/>
        <v>0</v>
      </c>
      <c r="R107" s="41">
        <f t="shared" si="5"/>
        <v>0</v>
      </c>
      <c r="S107" s="27"/>
      <c r="T107" s="27"/>
      <c r="U107" s="27"/>
      <c r="V107" s="27"/>
      <c r="W107" s="27"/>
      <c r="X107" s="27"/>
      <c r="Y107" s="27"/>
      <c r="Z107" s="27"/>
    </row>
    <row r="108" spans="1:26" s="28" customFormat="1" hidden="1" x14ac:dyDescent="0.25">
      <c r="A108" s="31" t="str">
        <f>'EJEC.PRESUPUSTAL AGREGADA'!D107</f>
        <v>A</v>
      </c>
      <c r="B108" s="26" t="str">
        <f>'EJEC.PRESUPUSTAL AGREGADA'!C107</f>
        <v>A-02-02-02-009</v>
      </c>
      <c r="C108" s="26" t="str">
        <f>'EJEC.PRESUPUSTAL AGREGADA'!P107</f>
        <v>SERVICIOS PARA LA COMUNIDAD, SOCIALES Y PERSONALES</v>
      </c>
      <c r="D108" s="31" t="str">
        <f>'EJEC.PRESUPUSTAL AGREGADA'!M107</f>
        <v>Propios</v>
      </c>
      <c r="E108" s="31" t="str">
        <f>'EJEC.PRESUPUSTAL AGREGADA'!O107</f>
        <v>CSF</v>
      </c>
      <c r="F108" s="31">
        <f>'EJEC.PRESUPUSTAL AGREGADA'!N107</f>
        <v>21</v>
      </c>
      <c r="G108" s="29">
        <f>'EJEC.PRESUPUSTAL AGREGADA'!Q107</f>
        <v>20000000</v>
      </c>
      <c r="H108" s="29">
        <f>'EJEC.PRESUPUSTAL AGREGADA'!R107</f>
        <v>20000000</v>
      </c>
      <c r="I108" s="29">
        <f>'EJEC.PRESUPUSTAL AGREGADA'!S107</f>
        <v>0</v>
      </c>
      <c r="J108" s="29">
        <f>'EJEC.PRESUPUSTAL AGREGADA'!T107</f>
        <v>0</v>
      </c>
      <c r="K108" s="29">
        <f t="shared" ref="K108:K132" si="6">+H108-J108</f>
        <v>20000000</v>
      </c>
      <c r="L108" s="29">
        <f>'EJEC.PRESUPUSTAL AGREGADA'!U107</f>
        <v>0</v>
      </c>
      <c r="M108" s="29">
        <f t="shared" ref="M108:M132" si="7">+J108-L108</f>
        <v>0</v>
      </c>
      <c r="N108" s="29">
        <f>'EJEC.PRESUPUSTAL AGREGADA'!V107</f>
        <v>0</v>
      </c>
      <c r="O108" s="29">
        <f t="shared" ref="O108:O132" si="8">+L108-N108</f>
        <v>0</v>
      </c>
      <c r="P108" s="29">
        <f>'EJEC.PRESUPUSTAL AGREGADA'!W107</f>
        <v>0</v>
      </c>
      <c r="Q108" s="29">
        <f t="shared" ref="Q108:Q132" si="9">+N108-P108</f>
        <v>0</v>
      </c>
      <c r="R108" s="41">
        <f t="shared" si="5"/>
        <v>0</v>
      </c>
      <c r="S108" s="27"/>
      <c r="T108" s="27"/>
      <c r="U108" s="27"/>
      <c r="V108" s="27"/>
      <c r="W108" s="27"/>
      <c r="X108" s="27"/>
      <c r="Y108" s="27"/>
      <c r="Z108" s="27"/>
    </row>
    <row r="109" spans="1:26" s="28" customFormat="1" ht="44.25" hidden="1" customHeight="1" x14ac:dyDescent="0.25">
      <c r="A109" s="31" t="str">
        <f>'EJEC.PRESUPUSTAL AGREGADA'!D108</f>
        <v>A</v>
      </c>
      <c r="B109" s="26" t="str">
        <f>'EJEC.PRESUPUSTAL AGREGADA'!C108</f>
        <v>A-02-02-02-009-002</v>
      </c>
      <c r="C109" s="26" t="str">
        <f>'EJEC.PRESUPUSTAL AGREGADA'!P108</f>
        <v>SERVICIOS DE EDUCACIÓN</v>
      </c>
      <c r="D109" s="31" t="str">
        <f>'EJEC.PRESUPUSTAL AGREGADA'!M108</f>
        <v>Propios</v>
      </c>
      <c r="E109" s="31" t="str">
        <f>'EJEC.PRESUPUSTAL AGREGADA'!O108</f>
        <v>CSF</v>
      </c>
      <c r="F109" s="31">
        <f>'EJEC.PRESUPUSTAL AGREGADA'!N108</f>
        <v>21</v>
      </c>
      <c r="G109" s="29">
        <f>'EJEC.PRESUPUSTAL AGREGADA'!Q108</f>
        <v>20000000</v>
      </c>
      <c r="H109" s="29">
        <f>'EJEC.PRESUPUSTAL AGREGADA'!R108</f>
        <v>20000000</v>
      </c>
      <c r="I109" s="29">
        <f>'EJEC.PRESUPUSTAL AGREGADA'!S108</f>
        <v>0</v>
      </c>
      <c r="J109" s="29">
        <f>'EJEC.PRESUPUSTAL AGREGADA'!T108</f>
        <v>0</v>
      </c>
      <c r="K109" s="29">
        <f t="shared" si="6"/>
        <v>20000000</v>
      </c>
      <c r="L109" s="29">
        <f>'EJEC.PRESUPUSTAL AGREGADA'!U108</f>
        <v>0</v>
      </c>
      <c r="M109" s="29">
        <f t="shared" si="7"/>
        <v>0</v>
      </c>
      <c r="N109" s="29">
        <f>'EJEC.PRESUPUSTAL AGREGADA'!V108</f>
        <v>0</v>
      </c>
      <c r="O109" s="29">
        <f t="shared" si="8"/>
        <v>0</v>
      </c>
      <c r="P109" s="29">
        <f>'EJEC.PRESUPUSTAL AGREGADA'!W108</f>
        <v>0</v>
      </c>
      <c r="Q109" s="29">
        <f t="shared" si="9"/>
        <v>0</v>
      </c>
      <c r="R109" s="41">
        <f t="shared" si="5"/>
        <v>0</v>
      </c>
      <c r="S109" s="27"/>
      <c r="T109" s="27"/>
      <c r="U109" s="27"/>
      <c r="V109" s="27"/>
      <c r="W109" s="27"/>
      <c r="X109" s="27"/>
      <c r="Y109" s="27"/>
      <c r="Z109" s="27"/>
    </row>
    <row r="110" spans="1:26" s="28" customFormat="1" x14ac:dyDescent="0.25">
      <c r="A110" s="31" t="str">
        <f>'EJEC.PRESUPUSTAL AGREGADA'!D109</f>
        <v>C</v>
      </c>
      <c r="B110" s="26" t="str">
        <f>'EJEC.PRESUPUSTAL AGREGADA'!C109</f>
        <v>C</v>
      </c>
      <c r="C110" s="26" t="str">
        <f>'EJEC.PRESUPUSTAL AGREGADA'!P109</f>
        <v>INVERSION</v>
      </c>
      <c r="D110" s="31" t="str">
        <f>'EJEC.PRESUPUSTAL AGREGADA'!M109</f>
        <v>Nación</v>
      </c>
      <c r="E110" s="31" t="str">
        <f>'EJEC.PRESUPUSTAL AGREGADA'!O109</f>
        <v>CSF</v>
      </c>
      <c r="F110" s="31">
        <f>'EJEC.PRESUPUSTAL AGREGADA'!N109</f>
        <v>11</v>
      </c>
      <c r="G110" s="29">
        <f>'EJEC.PRESUPUSTAL AGREGADA'!Q109</f>
        <v>53041749644.699997</v>
      </c>
      <c r="H110" s="29">
        <f>'EJEC.PRESUPUSTAL AGREGADA'!R109</f>
        <v>53041749644.699997</v>
      </c>
      <c r="I110" s="29">
        <f>'EJEC.PRESUPUSTAL AGREGADA'!S109</f>
        <v>0</v>
      </c>
      <c r="J110" s="29">
        <f>'EJEC.PRESUPUSTAL AGREGADA'!T109</f>
        <v>28113677371</v>
      </c>
      <c r="K110" s="29">
        <f t="shared" si="6"/>
        <v>24928072273.699997</v>
      </c>
      <c r="L110" s="29">
        <f>'EJEC.PRESUPUSTAL AGREGADA'!U109</f>
        <v>445090230.64999998</v>
      </c>
      <c r="M110" s="29">
        <f>+J110-L110</f>
        <v>27668587140.349998</v>
      </c>
      <c r="N110" s="29">
        <f>'EJEC.PRESUPUSTAL AGREGADA'!V109</f>
        <v>445090230.64999998</v>
      </c>
      <c r="O110" s="29">
        <f t="shared" si="8"/>
        <v>0</v>
      </c>
      <c r="P110" s="29">
        <f>'EJEC.PRESUPUSTAL AGREGADA'!W109</f>
        <v>445090230.64999998</v>
      </c>
      <c r="Q110" s="29">
        <f t="shared" si="9"/>
        <v>0</v>
      </c>
      <c r="R110" s="41">
        <f t="shared" si="5"/>
        <v>0.53002922338194691</v>
      </c>
      <c r="S110" s="27"/>
      <c r="T110" s="27"/>
      <c r="U110" s="27"/>
      <c r="V110" s="27"/>
      <c r="W110" s="27"/>
      <c r="X110" s="27"/>
      <c r="Y110" s="27"/>
      <c r="Z110" s="27"/>
    </row>
    <row r="111" spans="1:26" s="28" customFormat="1" ht="27.75" customHeight="1" x14ac:dyDescent="0.25">
      <c r="A111" s="31" t="str">
        <f>'EJEC.PRESUPUSTAL AGREGADA'!D110</f>
        <v>C</v>
      </c>
      <c r="B111" s="26" t="str">
        <f>'EJEC.PRESUPUSTAL AGREGADA'!C110</f>
        <v>C-3204</v>
      </c>
      <c r="C111" s="26" t="str">
        <f>'EJEC.PRESUPUSTAL AGREGADA'!P110</f>
        <v>GESTIÓN DE LA INFORMACIÓN Y EL CONOCIMIENTO AMBIENTAL</v>
      </c>
      <c r="D111" s="31" t="str">
        <f>'EJEC.PRESUPUSTAL AGREGADA'!M110</f>
        <v>Nación</v>
      </c>
      <c r="E111" s="31" t="str">
        <f>'EJEC.PRESUPUSTAL AGREGADA'!O110</f>
        <v>CSF</v>
      </c>
      <c r="F111" s="31">
        <f>'EJEC.PRESUPUSTAL AGREGADA'!N110</f>
        <v>11</v>
      </c>
      <c r="G111" s="29">
        <f>'EJEC.PRESUPUSTAL AGREGADA'!Q110</f>
        <v>37140652741.699997</v>
      </c>
      <c r="H111" s="29">
        <f>'EJEC.PRESUPUSTAL AGREGADA'!R110</f>
        <v>37140652741.699997</v>
      </c>
      <c r="I111" s="29">
        <f>'EJEC.PRESUPUSTAL AGREGADA'!S110</f>
        <v>0</v>
      </c>
      <c r="J111" s="29">
        <f>'EJEC.PRESUPUSTAL AGREGADA'!T110</f>
        <v>19108896339</v>
      </c>
      <c r="K111" s="29">
        <f t="shared" si="6"/>
        <v>18031756402.699997</v>
      </c>
      <c r="L111" s="29">
        <f>'EJEC.PRESUPUSTAL AGREGADA'!U110</f>
        <v>320968611</v>
      </c>
      <c r="M111" s="29">
        <f t="shared" si="7"/>
        <v>18787927728</v>
      </c>
      <c r="N111" s="29">
        <f>'EJEC.PRESUPUSTAL AGREGADA'!V110</f>
        <v>320968611</v>
      </c>
      <c r="O111" s="29">
        <f t="shared" si="8"/>
        <v>0</v>
      </c>
      <c r="P111" s="29">
        <f>'EJEC.PRESUPUSTAL AGREGADA'!W110</f>
        <v>320968611</v>
      </c>
      <c r="Q111" s="29">
        <f t="shared" si="9"/>
        <v>0</v>
      </c>
      <c r="R111" s="41">
        <f t="shared" si="5"/>
        <v>0.51450082129400265</v>
      </c>
      <c r="S111" s="27"/>
      <c r="T111" s="27"/>
      <c r="U111" s="27"/>
      <c r="V111" s="27"/>
      <c r="W111" s="27"/>
      <c r="X111" s="27"/>
      <c r="Y111" s="27"/>
      <c r="Z111" s="27"/>
    </row>
    <row r="112" spans="1:26" s="28" customFormat="1" ht="27.75" customHeight="1" x14ac:dyDescent="0.25">
      <c r="A112" s="31" t="str">
        <f>'EJEC.PRESUPUSTAL AGREGADA'!D111</f>
        <v>C</v>
      </c>
      <c r="B112" s="26" t="str">
        <f>'EJEC.PRESUPUSTAL AGREGADA'!C111</f>
        <v>C-3204-0900</v>
      </c>
      <c r="C112" s="26" t="str">
        <f>'EJEC.PRESUPUSTAL AGREGADA'!P111</f>
        <v>INTERSUBSECTORIAL AMBIENTE</v>
      </c>
      <c r="D112" s="31" t="str">
        <f>'EJEC.PRESUPUSTAL AGREGADA'!M111</f>
        <v>Nación</v>
      </c>
      <c r="E112" s="31" t="str">
        <f>'EJEC.PRESUPUSTAL AGREGADA'!O111</f>
        <v>CSF</v>
      </c>
      <c r="F112" s="31">
        <f>'EJEC.PRESUPUSTAL AGREGADA'!N111</f>
        <v>11</v>
      </c>
      <c r="G112" s="29">
        <f>'EJEC.PRESUPUSTAL AGREGADA'!Q111</f>
        <v>37140652741.699997</v>
      </c>
      <c r="H112" s="29">
        <f>'EJEC.PRESUPUSTAL AGREGADA'!R111</f>
        <v>37140652741.699997</v>
      </c>
      <c r="I112" s="29">
        <f>'EJEC.PRESUPUSTAL AGREGADA'!S111</f>
        <v>0</v>
      </c>
      <c r="J112" s="29">
        <f>'EJEC.PRESUPUSTAL AGREGADA'!T111</f>
        <v>19108896339</v>
      </c>
      <c r="K112" s="29">
        <f t="shared" si="6"/>
        <v>18031756402.699997</v>
      </c>
      <c r="L112" s="29">
        <f>'EJEC.PRESUPUSTAL AGREGADA'!U111</f>
        <v>320968611</v>
      </c>
      <c r="M112" s="29">
        <f t="shared" si="7"/>
        <v>18787927728</v>
      </c>
      <c r="N112" s="29">
        <f>'EJEC.PRESUPUSTAL AGREGADA'!V111</f>
        <v>320968611</v>
      </c>
      <c r="O112" s="29">
        <f t="shared" si="8"/>
        <v>0</v>
      </c>
      <c r="P112" s="29">
        <f>'EJEC.PRESUPUSTAL AGREGADA'!W111</f>
        <v>320968611</v>
      </c>
      <c r="Q112" s="29">
        <f t="shared" si="9"/>
        <v>0</v>
      </c>
      <c r="R112" s="41">
        <f t="shared" si="5"/>
        <v>0.51450082129400265</v>
      </c>
      <c r="S112" s="27"/>
      <c r="T112" s="27"/>
      <c r="U112" s="27"/>
      <c r="V112" s="27"/>
      <c r="W112" s="27"/>
      <c r="X112" s="27"/>
      <c r="Y112" s="27"/>
      <c r="Z112" s="27"/>
    </row>
    <row r="113" spans="1:26" s="28" customFormat="1" ht="30" customHeight="1" x14ac:dyDescent="0.25">
      <c r="A113" s="31" t="str">
        <f>'EJEC.PRESUPUSTAL AGREGADA'!D112</f>
        <v>C</v>
      </c>
      <c r="B113" s="26" t="str">
        <f>'EJEC.PRESUPUSTAL AGREGADA'!C112</f>
        <v>C-3204-0900-5</v>
      </c>
      <c r="C113" s="26" t="str">
        <f>'EJEC.PRESUPUSTAL AGREGADA'!P112</f>
        <v>FORTALECIMIENTO DEL CONOCIMIENTO E INFORMACIÓN PARA LA CONSERVACIÓN, RECUPERACIÓN Y RESTAURACIÓN AMBIENTAL  NACIONAL</v>
      </c>
      <c r="D113" s="31" t="str">
        <f>'EJEC.PRESUPUSTAL AGREGADA'!M112</f>
        <v>Nación</v>
      </c>
      <c r="E113" s="31" t="str">
        <f>'EJEC.PRESUPUSTAL AGREGADA'!O112</f>
        <v>CSF</v>
      </c>
      <c r="F113" s="31">
        <f>'EJEC.PRESUPUSTAL AGREGADA'!N112</f>
        <v>11</v>
      </c>
      <c r="G113" s="29">
        <f>'EJEC.PRESUPUSTAL AGREGADA'!Q112</f>
        <v>37140652741.699997</v>
      </c>
      <c r="H113" s="29">
        <f>'EJEC.PRESUPUSTAL AGREGADA'!R112</f>
        <v>37140652741.699997</v>
      </c>
      <c r="I113" s="29">
        <f>'EJEC.PRESUPUSTAL AGREGADA'!S112</f>
        <v>0</v>
      </c>
      <c r="J113" s="29">
        <f>'EJEC.PRESUPUSTAL AGREGADA'!T112</f>
        <v>19108896339</v>
      </c>
      <c r="K113" s="29">
        <f t="shared" si="6"/>
        <v>18031756402.699997</v>
      </c>
      <c r="L113" s="29">
        <f>'EJEC.PRESUPUSTAL AGREGADA'!U112</f>
        <v>320968611</v>
      </c>
      <c r="M113" s="29">
        <f t="shared" si="7"/>
        <v>18787927728</v>
      </c>
      <c r="N113" s="29">
        <f>'EJEC.PRESUPUSTAL AGREGADA'!V112</f>
        <v>320968611</v>
      </c>
      <c r="O113" s="29">
        <f t="shared" si="8"/>
        <v>0</v>
      </c>
      <c r="P113" s="29">
        <f>'EJEC.PRESUPUSTAL AGREGADA'!W112</f>
        <v>320968611</v>
      </c>
      <c r="Q113" s="29">
        <f t="shared" si="9"/>
        <v>0</v>
      </c>
      <c r="R113" s="41">
        <f t="shared" si="5"/>
        <v>0.51450082129400265</v>
      </c>
      <c r="S113" s="27"/>
      <c r="T113" s="27"/>
      <c r="U113" s="27"/>
      <c r="V113" s="27"/>
      <c r="W113" s="27"/>
      <c r="X113" s="27"/>
      <c r="Y113" s="27"/>
      <c r="Z113" s="27"/>
    </row>
    <row r="114" spans="1:26" s="28" customFormat="1" ht="30" customHeight="1" x14ac:dyDescent="0.25">
      <c r="A114" s="31" t="str">
        <f>'EJEC.PRESUPUSTAL AGREGADA'!D113</f>
        <v>C</v>
      </c>
      <c r="B114" s="26" t="str">
        <f>'EJEC.PRESUPUSTAL AGREGADA'!C113</f>
        <v>C-3204-0900-5-10101B</v>
      </c>
      <c r="C114" s="26" t="str">
        <f>'EJEC.PRESUPUSTAL AGREGADA'!P113</f>
        <v>1. ORDENAMIENTO DEL TERRITORIO ALREDEDOR DEL AGUA Y JUSTICIA AMBIENTAL / B. DEMOCRATIZACIÓN DEL CONOCIMIENTO, LA INFORMACIÓN AMBIENTAL Y DE RIESGO DE DESASTRES</v>
      </c>
      <c r="D114" s="31" t="str">
        <f>'EJEC.PRESUPUSTAL AGREGADA'!M113</f>
        <v>Nación</v>
      </c>
      <c r="E114" s="31" t="str">
        <f>'EJEC.PRESUPUSTAL AGREGADA'!O113</f>
        <v>CSF</v>
      </c>
      <c r="F114" s="31">
        <f>'EJEC.PRESUPUSTAL AGREGADA'!N113</f>
        <v>11</v>
      </c>
      <c r="G114" s="29">
        <f>'EJEC.PRESUPUSTAL AGREGADA'!Q113</f>
        <v>37140652741.699997</v>
      </c>
      <c r="H114" s="29">
        <f>'EJEC.PRESUPUSTAL AGREGADA'!R113</f>
        <v>37140652741.699997</v>
      </c>
      <c r="I114" s="29">
        <f>'EJEC.PRESUPUSTAL AGREGADA'!S113</f>
        <v>0</v>
      </c>
      <c r="J114" s="29">
        <f>'EJEC.PRESUPUSTAL AGREGADA'!T113</f>
        <v>19108896339</v>
      </c>
      <c r="K114" s="29">
        <f t="shared" si="6"/>
        <v>18031756402.699997</v>
      </c>
      <c r="L114" s="29">
        <f>'EJEC.PRESUPUSTAL AGREGADA'!U113</f>
        <v>320968611</v>
      </c>
      <c r="M114" s="29">
        <f t="shared" si="7"/>
        <v>18787927728</v>
      </c>
      <c r="N114" s="29">
        <f>'EJEC.PRESUPUSTAL AGREGADA'!V113</f>
        <v>320968611</v>
      </c>
      <c r="O114" s="29">
        <f t="shared" si="8"/>
        <v>0</v>
      </c>
      <c r="P114" s="29">
        <f>'EJEC.PRESUPUSTAL AGREGADA'!W113</f>
        <v>320968611</v>
      </c>
      <c r="Q114" s="29">
        <f t="shared" si="9"/>
        <v>0</v>
      </c>
      <c r="R114" s="41">
        <f t="shared" si="5"/>
        <v>0.51450082129400265</v>
      </c>
      <c r="S114" s="27"/>
      <c r="T114" s="27"/>
      <c r="U114" s="27"/>
      <c r="V114" s="27"/>
      <c r="W114" s="27"/>
      <c r="X114" s="27"/>
      <c r="Y114" s="27"/>
      <c r="Z114" s="27"/>
    </row>
    <row r="115" spans="1:26" s="28" customFormat="1" ht="30" customHeight="1" x14ac:dyDescent="0.25">
      <c r="A115" s="31" t="str">
        <f>'EJEC.PRESUPUSTAL AGREGADA'!D114</f>
        <v>C</v>
      </c>
      <c r="B115" s="26" t="str">
        <f>'EJEC.PRESUPUSTAL AGREGADA'!C114</f>
        <v>C-3204-0900-5-10101B-3204007</v>
      </c>
      <c r="C115" s="26" t="str">
        <f>'EJEC.PRESUPUSTAL AGREGADA'!P114</f>
        <v>SERVICIO DE ACREDITACIÓN DE LABORATORIOS Y ORGANIZACIONES</v>
      </c>
      <c r="D115" s="31" t="str">
        <f>'EJEC.PRESUPUSTAL AGREGADA'!M114</f>
        <v>Nación</v>
      </c>
      <c r="E115" s="31" t="str">
        <f>'EJEC.PRESUPUSTAL AGREGADA'!O114</f>
        <v>CSF</v>
      </c>
      <c r="F115" s="31">
        <f>'EJEC.PRESUPUSTAL AGREGADA'!N114</f>
        <v>11</v>
      </c>
      <c r="G115" s="29">
        <f>'EJEC.PRESUPUSTAL AGREGADA'!Q114</f>
        <v>65000000</v>
      </c>
      <c r="H115" s="29">
        <f>'EJEC.PRESUPUSTAL AGREGADA'!R114</f>
        <v>65000000</v>
      </c>
      <c r="I115" s="29">
        <f>'EJEC.PRESUPUSTAL AGREGADA'!S114</f>
        <v>0</v>
      </c>
      <c r="J115" s="29">
        <f>'EJEC.PRESUPUSTAL AGREGADA'!T114</f>
        <v>0</v>
      </c>
      <c r="K115" s="29">
        <f t="shared" si="6"/>
        <v>65000000</v>
      </c>
      <c r="L115" s="29">
        <f>'EJEC.PRESUPUSTAL AGREGADA'!U114</f>
        <v>0</v>
      </c>
      <c r="M115" s="29">
        <f t="shared" si="7"/>
        <v>0</v>
      </c>
      <c r="N115" s="29">
        <f>'EJEC.PRESUPUSTAL AGREGADA'!V114</f>
        <v>0</v>
      </c>
      <c r="O115" s="29">
        <f t="shared" si="8"/>
        <v>0</v>
      </c>
      <c r="P115" s="29">
        <f>'EJEC.PRESUPUSTAL AGREGADA'!W114</f>
        <v>0</v>
      </c>
      <c r="Q115" s="29">
        <f t="shared" si="9"/>
        <v>0</v>
      </c>
      <c r="R115" s="41">
        <f t="shared" si="5"/>
        <v>0</v>
      </c>
      <c r="S115" s="27"/>
      <c r="T115" s="27"/>
      <c r="U115" s="27"/>
      <c r="V115" s="27"/>
      <c r="W115" s="27"/>
      <c r="X115" s="27"/>
      <c r="Y115" s="27"/>
      <c r="Z115" s="27"/>
    </row>
    <row r="116" spans="1:26" s="28" customFormat="1" ht="30" customHeight="1" x14ac:dyDescent="0.25">
      <c r="A116" s="31" t="str">
        <f>'EJEC.PRESUPUSTAL AGREGADA'!D115</f>
        <v>C</v>
      </c>
      <c r="B116" s="26" t="str">
        <f>'EJEC.PRESUPUSTAL AGREGADA'!C115</f>
        <v>C-3204-0900-5-10101B-3204007-02</v>
      </c>
      <c r="C116" s="26" t="str">
        <f>'EJEC.PRESUPUSTAL AGREGADA'!P115</f>
        <v>ADQUIS. DE BYS - SERVICIO DE ACREDITACIÓN DE LABORATORIOS Y ORGANIZACIONES - FORTALECIMIENTO DEL CONOCIMIENTO E INFORMACIÓN PARA LA CONSERVACIÓN, RECUPERACIÓN Y RESTAURACIÓN AMBIENTAL  NACIONAL</v>
      </c>
      <c r="D116" s="31" t="str">
        <f>'EJEC.PRESUPUSTAL AGREGADA'!M115</f>
        <v>Nación</v>
      </c>
      <c r="E116" s="31" t="str">
        <f>'EJEC.PRESUPUSTAL AGREGADA'!O115</f>
        <v>CSF</v>
      </c>
      <c r="F116" s="31">
        <f>'EJEC.PRESUPUSTAL AGREGADA'!N115</f>
        <v>11</v>
      </c>
      <c r="G116" s="29">
        <f>'EJEC.PRESUPUSTAL AGREGADA'!Q115</f>
        <v>65000000</v>
      </c>
      <c r="H116" s="29">
        <f>'EJEC.PRESUPUSTAL AGREGADA'!R115</f>
        <v>65000000</v>
      </c>
      <c r="I116" s="29">
        <f>'EJEC.PRESUPUSTAL AGREGADA'!S115</f>
        <v>0</v>
      </c>
      <c r="J116" s="29">
        <f>'EJEC.PRESUPUSTAL AGREGADA'!T115</f>
        <v>0</v>
      </c>
      <c r="K116" s="29">
        <f t="shared" si="6"/>
        <v>65000000</v>
      </c>
      <c r="L116" s="29">
        <f>'EJEC.PRESUPUSTAL AGREGADA'!U115</f>
        <v>0</v>
      </c>
      <c r="M116" s="29">
        <f t="shared" si="7"/>
        <v>0</v>
      </c>
      <c r="N116" s="29">
        <f>'EJEC.PRESUPUSTAL AGREGADA'!V115</f>
        <v>0</v>
      </c>
      <c r="O116" s="29">
        <f t="shared" si="8"/>
        <v>0</v>
      </c>
      <c r="P116" s="29">
        <f>'EJEC.PRESUPUSTAL AGREGADA'!W115</f>
        <v>0</v>
      </c>
      <c r="Q116" s="29">
        <f t="shared" si="9"/>
        <v>0</v>
      </c>
      <c r="R116" s="41">
        <f t="shared" si="5"/>
        <v>0</v>
      </c>
      <c r="S116" s="27"/>
      <c r="T116" s="27"/>
      <c r="U116" s="27"/>
      <c r="V116" s="27"/>
      <c r="W116" s="27"/>
      <c r="X116" s="27"/>
      <c r="Y116" s="27"/>
      <c r="Z116" s="27"/>
    </row>
    <row r="117" spans="1:26" s="28" customFormat="1" ht="24" customHeight="1" x14ac:dyDescent="0.25">
      <c r="A117" s="31" t="str">
        <f>'EJEC.PRESUPUSTAL AGREGADA'!D116</f>
        <v>C</v>
      </c>
      <c r="B117" s="26" t="str">
        <f>'EJEC.PRESUPUSTAL AGREGADA'!C116</f>
        <v>C-3204-0900-5-10101B-3204014</v>
      </c>
      <c r="C117" s="26" t="str">
        <f>'EJEC.PRESUPUSTAL AGREGADA'!P116</f>
        <v>SERVICIO DE MONITOREO DE LA BIODIVERSIDAD Y LOS SERVICIO ECO SISTÉMICOS</v>
      </c>
      <c r="D117" s="31" t="str">
        <f>'EJEC.PRESUPUSTAL AGREGADA'!M116</f>
        <v>Nación</v>
      </c>
      <c r="E117" s="31" t="str">
        <f>'EJEC.PRESUPUSTAL AGREGADA'!O116</f>
        <v>CSF</v>
      </c>
      <c r="F117" s="31">
        <f>'EJEC.PRESUPUSTAL AGREGADA'!N116</f>
        <v>11</v>
      </c>
      <c r="G117" s="29">
        <f>'EJEC.PRESUPUSTAL AGREGADA'!Q116</f>
        <v>2230508446</v>
      </c>
      <c r="H117" s="29">
        <f>'EJEC.PRESUPUSTAL AGREGADA'!R116</f>
        <v>2230508446</v>
      </c>
      <c r="I117" s="29">
        <f>'EJEC.PRESUPUSTAL AGREGADA'!S116</f>
        <v>0</v>
      </c>
      <c r="J117" s="29">
        <f>'EJEC.PRESUPUSTAL AGREGADA'!T116</f>
        <v>1719332927</v>
      </c>
      <c r="K117" s="29">
        <f t="shared" si="6"/>
        <v>511175519</v>
      </c>
      <c r="L117" s="29">
        <f>'EJEC.PRESUPUSTAL AGREGADA'!U116</f>
        <v>0</v>
      </c>
      <c r="M117" s="29">
        <f t="shared" si="7"/>
        <v>1719332927</v>
      </c>
      <c r="N117" s="29">
        <f>'EJEC.PRESUPUSTAL AGREGADA'!V116</f>
        <v>0</v>
      </c>
      <c r="O117" s="29">
        <f t="shared" si="8"/>
        <v>0</v>
      </c>
      <c r="P117" s="29">
        <f>'EJEC.PRESUPUSTAL AGREGADA'!W116</f>
        <v>0</v>
      </c>
      <c r="Q117" s="29">
        <f t="shared" si="9"/>
        <v>0</v>
      </c>
      <c r="R117" s="41">
        <f t="shared" si="5"/>
        <v>0.77082556225388976</v>
      </c>
      <c r="S117" s="27"/>
      <c r="T117" s="27"/>
      <c r="U117" s="27"/>
      <c r="V117" s="27"/>
      <c r="W117" s="27"/>
      <c r="X117" s="27"/>
      <c r="Y117" s="27"/>
      <c r="Z117" s="27"/>
    </row>
    <row r="118" spans="1:26" s="28" customFormat="1" ht="24" customHeight="1" x14ac:dyDescent="0.25">
      <c r="A118" s="31" t="str">
        <f>'EJEC.PRESUPUSTAL AGREGADA'!D117</f>
        <v>C</v>
      </c>
      <c r="B118" s="26" t="str">
        <f>'EJEC.PRESUPUSTAL AGREGADA'!C117</f>
        <v>C-3204-0900-5-10101B-3204014-02</v>
      </c>
      <c r="C118" s="26" t="str">
        <f>'EJEC.PRESUPUSTAL AGREGADA'!P117</f>
        <v>ADQUIS. DE BYS - SERVICIO DE MONITOREO DE LA BIODIVERSIDAD Y LOS SERVICIO ECO SISTÉMICOS - FORTALECIMIENTO DEL CONOCIMIENTO E INFORMACIÓN PARA LA CONSERVACIÓN, RECUPERACIÓN Y RESTAURACIÓN AMBIENTAL  NACIONAL</v>
      </c>
      <c r="D118" s="31" t="str">
        <f>'EJEC.PRESUPUSTAL AGREGADA'!M117</f>
        <v>Nación</v>
      </c>
      <c r="E118" s="31" t="str">
        <f>'EJEC.PRESUPUSTAL AGREGADA'!O117</f>
        <v>CSF</v>
      </c>
      <c r="F118" s="31">
        <f>'EJEC.PRESUPUSTAL AGREGADA'!N117</f>
        <v>11</v>
      </c>
      <c r="G118" s="29">
        <f>'EJEC.PRESUPUSTAL AGREGADA'!Q117</f>
        <v>2230508446</v>
      </c>
      <c r="H118" s="29">
        <f>'EJEC.PRESUPUSTAL AGREGADA'!R117</f>
        <v>2230508446</v>
      </c>
      <c r="I118" s="29">
        <f>'EJEC.PRESUPUSTAL AGREGADA'!S117</f>
        <v>0</v>
      </c>
      <c r="J118" s="29">
        <f>'EJEC.PRESUPUSTAL AGREGADA'!T117</f>
        <v>1719332927</v>
      </c>
      <c r="K118" s="29">
        <f t="shared" si="6"/>
        <v>511175519</v>
      </c>
      <c r="L118" s="29">
        <f>'EJEC.PRESUPUSTAL AGREGADA'!U117</f>
        <v>0</v>
      </c>
      <c r="M118" s="29">
        <f t="shared" si="7"/>
        <v>1719332927</v>
      </c>
      <c r="N118" s="29">
        <f>'EJEC.PRESUPUSTAL AGREGADA'!V117</f>
        <v>0</v>
      </c>
      <c r="O118" s="29">
        <f t="shared" si="8"/>
        <v>0</v>
      </c>
      <c r="P118" s="29">
        <f>'EJEC.PRESUPUSTAL AGREGADA'!W117</f>
        <v>0</v>
      </c>
      <c r="Q118" s="29">
        <f t="shared" si="9"/>
        <v>0</v>
      </c>
      <c r="R118" s="41">
        <f t="shared" si="5"/>
        <v>0.77082556225388976</v>
      </c>
      <c r="S118" s="27"/>
      <c r="T118" s="27"/>
      <c r="U118" s="27"/>
      <c r="V118" s="27"/>
      <c r="W118" s="27"/>
      <c r="X118" s="27"/>
      <c r="Y118" s="27"/>
      <c r="Z118" s="27"/>
    </row>
    <row r="119" spans="1:26" s="28" customFormat="1" ht="24" customHeight="1" x14ac:dyDescent="0.25">
      <c r="A119" s="31" t="str">
        <f>'EJEC.PRESUPUSTAL AGREGADA'!D118</f>
        <v>C</v>
      </c>
      <c r="B119" s="26" t="str">
        <f>'EJEC.PRESUPUSTAL AGREGADA'!C118</f>
        <v>C-3204-0900-5-10101B-3204041</v>
      </c>
      <c r="C119" s="26" t="str">
        <f>'EJEC.PRESUPUSTAL AGREGADA'!P118</f>
        <v>ESTACIONES METEOROLÓGICAS MEJORADAS</v>
      </c>
      <c r="D119" s="31" t="str">
        <f>'EJEC.PRESUPUSTAL AGREGADA'!M118</f>
        <v>Nación</v>
      </c>
      <c r="E119" s="31" t="str">
        <f>'EJEC.PRESUPUSTAL AGREGADA'!O118</f>
        <v>CSF</v>
      </c>
      <c r="F119" s="31">
        <f>'EJEC.PRESUPUSTAL AGREGADA'!N118</f>
        <v>11</v>
      </c>
      <c r="G119" s="29">
        <f>'EJEC.PRESUPUSTAL AGREGADA'!Q118</f>
        <v>19661921670</v>
      </c>
      <c r="H119" s="29">
        <f>'EJEC.PRESUPUSTAL AGREGADA'!R118</f>
        <v>19661921670</v>
      </c>
      <c r="I119" s="29">
        <f>'EJEC.PRESUPUSTAL AGREGADA'!S118</f>
        <v>0</v>
      </c>
      <c r="J119" s="29">
        <f>'EJEC.PRESUPUSTAL AGREGADA'!T118</f>
        <v>4690337698</v>
      </c>
      <c r="K119" s="29">
        <f t="shared" si="6"/>
        <v>14971583972</v>
      </c>
      <c r="L119" s="29">
        <f>'EJEC.PRESUPUSTAL AGREGADA'!U118</f>
        <v>223295384</v>
      </c>
      <c r="M119" s="29">
        <f t="shared" si="7"/>
        <v>4467042314</v>
      </c>
      <c r="N119" s="29">
        <f>'EJEC.PRESUPUSTAL AGREGADA'!V118</f>
        <v>223295384</v>
      </c>
      <c r="O119" s="29">
        <f t="shared" si="8"/>
        <v>0</v>
      </c>
      <c r="P119" s="29">
        <f>'EJEC.PRESUPUSTAL AGREGADA'!W118</f>
        <v>223295384</v>
      </c>
      <c r="Q119" s="29">
        <f t="shared" si="9"/>
        <v>0</v>
      </c>
      <c r="R119" s="41">
        <f t="shared" si="5"/>
        <v>0.23854930238871203</v>
      </c>
      <c r="S119" s="27"/>
      <c r="T119" s="27"/>
      <c r="U119" s="27"/>
      <c r="V119" s="27"/>
      <c r="W119" s="27"/>
      <c r="X119" s="27"/>
      <c r="Y119" s="27"/>
      <c r="Z119" s="27"/>
    </row>
    <row r="120" spans="1:26" s="28" customFormat="1" ht="39.75" customHeight="1" x14ac:dyDescent="0.25">
      <c r="A120" s="31" t="str">
        <f>'EJEC.PRESUPUSTAL AGREGADA'!D119</f>
        <v>C</v>
      </c>
      <c r="B120" s="26" t="str">
        <f>'EJEC.PRESUPUSTAL AGREGADA'!C119</f>
        <v>C-3204-0900-5-10101B-3204041-02</v>
      </c>
      <c r="C120" s="26" t="str">
        <f>'EJEC.PRESUPUSTAL AGREGADA'!P119</f>
        <v>ADQUIS. DE BYS - ESTACIONES METEOROLÓGICAS MEJORADAS - FORTALECIMIENTO DEL CONOCIMIENTO E INFORMACIÓN PARA LA CONSERVACIÓN, RECUPERACIÓN Y RESTAURACIÓN AMBIENTAL  NACIONAL</v>
      </c>
      <c r="D120" s="31" t="str">
        <f>'EJEC.PRESUPUSTAL AGREGADA'!M119</f>
        <v>Nación</v>
      </c>
      <c r="E120" s="31" t="str">
        <f>'EJEC.PRESUPUSTAL AGREGADA'!O119</f>
        <v>CSF</v>
      </c>
      <c r="F120" s="31">
        <f>'EJEC.PRESUPUSTAL AGREGADA'!N119</f>
        <v>11</v>
      </c>
      <c r="G120" s="29">
        <f>'EJEC.PRESUPUSTAL AGREGADA'!Q119</f>
        <v>19661921670</v>
      </c>
      <c r="H120" s="29">
        <f>'EJEC.PRESUPUSTAL AGREGADA'!R119</f>
        <v>19661921670</v>
      </c>
      <c r="I120" s="29">
        <f>'EJEC.PRESUPUSTAL AGREGADA'!S119</f>
        <v>0</v>
      </c>
      <c r="J120" s="29">
        <f>'EJEC.PRESUPUSTAL AGREGADA'!T119</f>
        <v>4690337698</v>
      </c>
      <c r="K120" s="29">
        <f t="shared" si="6"/>
        <v>14971583972</v>
      </c>
      <c r="L120" s="29">
        <f>'EJEC.PRESUPUSTAL AGREGADA'!U119</f>
        <v>223295384</v>
      </c>
      <c r="M120" s="29">
        <f t="shared" si="7"/>
        <v>4467042314</v>
      </c>
      <c r="N120" s="29">
        <f>'EJEC.PRESUPUSTAL AGREGADA'!V119</f>
        <v>223295384</v>
      </c>
      <c r="O120" s="29">
        <f t="shared" si="8"/>
        <v>0</v>
      </c>
      <c r="P120" s="29">
        <f>'EJEC.PRESUPUSTAL AGREGADA'!W119</f>
        <v>223295384</v>
      </c>
      <c r="Q120" s="29">
        <f t="shared" si="9"/>
        <v>0</v>
      </c>
      <c r="R120" s="41">
        <f t="shared" si="5"/>
        <v>0.23854930238871203</v>
      </c>
      <c r="S120" s="27"/>
      <c r="T120" s="27"/>
      <c r="U120" s="27"/>
      <c r="V120" s="27"/>
      <c r="W120" s="27"/>
      <c r="X120" s="27"/>
      <c r="Y120" s="27"/>
      <c r="Z120" s="27"/>
    </row>
    <row r="121" spans="1:26" s="28" customFormat="1" ht="46.5" customHeight="1" x14ac:dyDescent="0.25">
      <c r="A121" s="31" t="str">
        <f>'EJEC.PRESUPUSTAL AGREGADA'!D120</f>
        <v>C</v>
      </c>
      <c r="B121" s="26" t="str">
        <f>'EJEC.PRESUPUSTAL AGREGADA'!C120</f>
        <v>C-3204-0900-5-10101B-3204043</v>
      </c>
      <c r="C121" s="26" t="str">
        <f>'EJEC.PRESUPUSTAL AGREGADA'!P120</f>
        <v>SERVICIO DE INFORMACIÓN DE DATOS CLIMÁTICOS Y MONITOREO</v>
      </c>
      <c r="D121" s="31" t="str">
        <f>'EJEC.PRESUPUSTAL AGREGADA'!M120</f>
        <v>Nación</v>
      </c>
      <c r="E121" s="31" t="str">
        <f>'EJEC.PRESUPUSTAL AGREGADA'!O120</f>
        <v>CSF</v>
      </c>
      <c r="F121" s="31">
        <f>'EJEC.PRESUPUSTAL AGREGADA'!N120</f>
        <v>11</v>
      </c>
      <c r="G121" s="29">
        <f>'EJEC.PRESUPUSTAL AGREGADA'!Q120</f>
        <v>9688513372.7000008</v>
      </c>
      <c r="H121" s="29">
        <f>'EJEC.PRESUPUSTAL AGREGADA'!R120</f>
        <v>9688513372.7000008</v>
      </c>
      <c r="I121" s="29">
        <f>'EJEC.PRESUPUSTAL AGREGADA'!S120</f>
        <v>0</v>
      </c>
      <c r="J121" s="29">
        <f>'EJEC.PRESUPUSTAL AGREGADA'!T120</f>
        <v>8856181714</v>
      </c>
      <c r="K121" s="29">
        <f t="shared" si="6"/>
        <v>832331658.70000076</v>
      </c>
      <c r="L121" s="29">
        <f>'EJEC.PRESUPUSTAL AGREGADA'!U120</f>
        <v>94923227</v>
      </c>
      <c r="M121" s="29">
        <f t="shared" si="7"/>
        <v>8761258487</v>
      </c>
      <c r="N121" s="29">
        <f>'EJEC.PRESUPUSTAL AGREGADA'!V120</f>
        <v>94923227</v>
      </c>
      <c r="O121" s="29">
        <f t="shared" si="8"/>
        <v>0</v>
      </c>
      <c r="P121" s="29">
        <f>'EJEC.PRESUPUSTAL AGREGADA'!W120</f>
        <v>94923227</v>
      </c>
      <c r="Q121" s="29">
        <f t="shared" si="9"/>
        <v>0</v>
      </c>
      <c r="R121" s="41">
        <f t="shared" si="5"/>
        <v>0.91409087992329974</v>
      </c>
      <c r="S121" s="27"/>
      <c r="T121" s="27"/>
      <c r="U121" s="27"/>
      <c r="V121" s="27"/>
      <c r="W121" s="27"/>
      <c r="X121" s="27"/>
      <c r="Y121" s="27"/>
      <c r="Z121" s="27"/>
    </row>
    <row r="122" spans="1:26" s="28" customFormat="1" ht="54" x14ac:dyDescent="0.25">
      <c r="A122" s="31" t="str">
        <f>'EJEC.PRESUPUSTAL AGREGADA'!D121</f>
        <v>C</v>
      </c>
      <c r="B122" s="26" t="str">
        <f>'EJEC.PRESUPUSTAL AGREGADA'!C121</f>
        <v>C-3204-0900-5-10101B-3204043-02</v>
      </c>
      <c r="C122" s="26" t="str">
        <f>'EJEC.PRESUPUSTAL AGREGADA'!P121</f>
        <v>ADQUIS. DE BYS - SERVICIO DE INFORMACIÓN DE DATOS CLIMÁTICOS Y MONITOREO - FORTALECIMIENTO DEL CONOCIMIENTO E INFORMACIÓN PARA LA CONSERVACIÓN, RECUPERACIÓN Y RESTAURACIÓN AMBIENTAL  NACIONAL</v>
      </c>
      <c r="D122" s="31" t="str">
        <f>'EJEC.PRESUPUSTAL AGREGADA'!M121</f>
        <v>Nación</v>
      </c>
      <c r="E122" s="31" t="str">
        <f>'EJEC.PRESUPUSTAL AGREGADA'!O121</f>
        <v>CSF</v>
      </c>
      <c r="F122" s="31">
        <f>'EJEC.PRESUPUSTAL AGREGADA'!N121</f>
        <v>11</v>
      </c>
      <c r="G122" s="29">
        <f>'EJEC.PRESUPUSTAL AGREGADA'!Q121</f>
        <v>9688513372.7000008</v>
      </c>
      <c r="H122" s="29">
        <f>'EJEC.PRESUPUSTAL AGREGADA'!R121</f>
        <v>9688513372.7000008</v>
      </c>
      <c r="I122" s="29">
        <f>'EJEC.PRESUPUSTAL AGREGADA'!S121</f>
        <v>0</v>
      </c>
      <c r="J122" s="29">
        <f>'EJEC.PRESUPUSTAL AGREGADA'!T121</f>
        <v>8856181714</v>
      </c>
      <c r="K122" s="29">
        <f t="shared" si="6"/>
        <v>832331658.70000076</v>
      </c>
      <c r="L122" s="29">
        <f>'EJEC.PRESUPUSTAL AGREGADA'!U121</f>
        <v>94923227</v>
      </c>
      <c r="M122" s="29">
        <f t="shared" si="7"/>
        <v>8761258487</v>
      </c>
      <c r="N122" s="29">
        <f>'EJEC.PRESUPUSTAL AGREGADA'!V121</f>
        <v>94923227</v>
      </c>
      <c r="O122" s="29">
        <f t="shared" si="8"/>
        <v>0</v>
      </c>
      <c r="P122" s="29">
        <f>'EJEC.PRESUPUSTAL AGREGADA'!W121</f>
        <v>94923227</v>
      </c>
      <c r="Q122" s="29">
        <f t="shared" si="9"/>
        <v>0</v>
      </c>
      <c r="R122" s="41">
        <f t="shared" si="5"/>
        <v>0.91409087992329974</v>
      </c>
      <c r="S122" s="27"/>
      <c r="T122" s="27"/>
      <c r="U122" s="27"/>
      <c r="V122" s="27"/>
      <c r="W122" s="27"/>
      <c r="X122" s="27"/>
      <c r="Y122" s="27"/>
      <c r="Z122" s="27"/>
    </row>
    <row r="123" spans="1:26" s="28" customFormat="1" ht="55.5" customHeight="1" x14ac:dyDescent="0.25">
      <c r="A123" s="31" t="str">
        <f>'EJEC.PRESUPUSTAL AGREGADA'!D122</f>
        <v>C</v>
      </c>
      <c r="B123" s="26" t="str">
        <f>'EJEC.PRESUPUSTAL AGREGADA'!C122</f>
        <v>C-3204-0900-5-10101B-3204048</v>
      </c>
      <c r="C123" s="26" t="str">
        <f>'EJEC.PRESUPUSTAL AGREGADA'!P122</f>
        <v>SERVICIO DE ADMINISTRACION DE LOS SISTEMAS DE INFORMACIÓN PARA LOS PROCESOS DE TOMA DE DECISIONES</v>
      </c>
      <c r="D123" s="31" t="str">
        <f>'EJEC.PRESUPUSTAL AGREGADA'!M122</f>
        <v>Nación</v>
      </c>
      <c r="E123" s="31" t="str">
        <f>'EJEC.PRESUPUSTAL AGREGADA'!O122</f>
        <v>CSF</v>
      </c>
      <c r="F123" s="31">
        <f>'EJEC.PRESUPUSTAL AGREGADA'!N122</f>
        <v>11</v>
      </c>
      <c r="G123" s="29">
        <f>'EJEC.PRESUPUSTAL AGREGADA'!Q122</f>
        <v>5494709253</v>
      </c>
      <c r="H123" s="29">
        <f>'EJEC.PRESUPUSTAL AGREGADA'!R122</f>
        <v>5494709253</v>
      </c>
      <c r="I123" s="29">
        <f>'EJEC.PRESUPUSTAL AGREGADA'!S122</f>
        <v>0</v>
      </c>
      <c r="J123" s="29">
        <f>'EJEC.PRESUPUSTAL AGREGADA'!T122</f>
        <v>3843044000</v>
      </c>
      <c r="K123" s="29">
        <f t="shared" si="6"/>
        <v>1651665253</v>
      </c>
      <c r="L123" s="29">
        <f>'EJEC.PRESUPUSTAL AGREGADA'!U122</f>
        <v>2750000</v>
      </c>
      <c r="M123" s="29">
        <f t="shared" si="7"/>
        <v>3840294000</v>
      </c>
      <c r="N123" s="29">
        <f>'EJEC.PRESUPUSTAL AGREGADA'!V122</f>
        <v>2750000</v>
      </c>
      <c r="O123" s="29">
        <f t="shared" si="8"/>
        <v>0</v>
      </c>
      <c r="P123" s="29">
        <f>'EJEC.PRESUPUSTAL AGREGADA'!W122</f>
        <v>2750000</v>
      </c>
      <c r="Q123" s="29">
        <f t="shared" si="9"/>
        <v>0</v>
      </c>
      <c r="R123" s="41">
        <f t="shared" si="5"/>
        <v>0.6994080711189179</v>
      </c>
      <c r="S123" s="27"/>
      <c r="T123" s="27"/>
      <c r="U123" s="27"/>
      <c r="V123" s="27"/>
      <c r="W123" s="27"/>
      <c r="X123" s="27"/>
      <c r="Y123" s="27"/>
      <c r="Z123" s="27"/>
    </row>
    <row r="124" spans="1:26" s="28" customFormat="1" ht="67.5" x14ac:dyDescent="0.25">
      <c r="A124" s="31" t="str">
        <f>'EJEC.PRESUPUSTAL AGREGADA'!D123</f>
        <v>C</v>
      </c>
      <c r="B124" s="26" t="str">
        <f>'EJEC.PRESUPUSTAL AGREGADA'!C123</f>
        <v>C-3204-0900-5-10101B-3204048-02</v>
      </c>
      <c r="C124" s="26" t="str">
        <f>'EJEC.PRESUPUSTAL AGREGADA'!P123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4" s="31" t="str">
        <f>'EJEC.PRESUPUSTAL AGREGADA'!M123</f>
        <v>Nación</v>
      </c>
      <c r="E124" s="31" t="str">
        <f>'EJEC.PRESUPUSTAL AGREGADA'!O123</f>
        <v>CSF</v>
      </c>
      <c r="F124" s="31">
        <f>'EJEC.PRESUPUSTAL AGREGADA'!N123</f>
        <v>11</v>
      </c>
      <c r="G124" s="29">
        <f>'EJEC.PRESUPUSTAL AGREGADA'!Q123</f>
        <v>5494709253</v>
      </c>
      <c r="H124" s="29">
        <f>'EJEC.PRESUPUSTAL AGREGADA'!R123</f>
        <v>5494709253</v>
      </c>
      <c r="I124" s="29">
        <f>'EJEC.PRESUPUSTAL AGREGADA'!S123</f>
        <v>0</v>
      </c>
      <c r="J124" s="29">
        <f>'EJEC.PRESUPUSTAL AGREGADA'!T123</f>
        <v>3843044000</v>
      </c>
      <c r="K124" s="29">
        <f t="shared" si="6"/>
        <v>1651665253</v>
      </c>
      <c r="L124" s="29">
        <f>'EJEC.PRESUPUSTAL AGREGADA'!U123</f>
        <v>2750000</v>
      </c>
      <c r="M124" s="29">
        <f t="shared" si="7"/>
        <v>3840294000</v>
      </c>
      <c r="N124" s="29">
        <f>'EJEC.PRESUPUSTAL AGREGADA'!V123</f>
        <v>2750000</v>
      </c>
      <c r="O124" s="29">
        <f t="shared" si="8"/>
        <v>0</v>
      </c>
      <c r="P124" s="29">
        <f>'EJEC.PRESUPUSTAL AGREGADA'!W123</f>
        <v>2750000</v>
      </c>
      <c r="Q124" s="29">
        <f t="shared" si="9"/>
        <v>0</v>
      </c>
      <c r="R124" s="41">
        <f t="shared" si="5"/>
        <v>0.6994080711189179</v>
      </c>
      <c r="S124" s="27"/>
      <c r="T124" s="27"/>
      <c r="U124" s="27"/>
      <c r="V124" s="27"/>
      <c r="W124" s="27"/>
      <c r="X124" s="27"/>
      <c r="Y124" s="27"/>
      <c r="Z124" s="27"/>
    </row>
    <row r="125" spans="1:26" s="28" customFormat="1" ht="40.5" customHeight="1" x14ac:dyDescent="0.25">
      <c r="A125" s="31" t="str">
        <f>'EJEC.PRESUPUSTAL AGREGADA'!D124</f>
        <v>C</v>
      </c>
      <c r="B125" s="26" t="str">
        <f>'EJEC.PRESUPUSTAL AGREGADA'!C124</f>
        <v>C-3299</v>
      </c>
      <c r="C125" s="26" t="str">
        <f>'EJEC.PRESUPUSTAL AGREGADA'!P124</f>
        <v>FORTALECIMIENTO Y APOYO A LA GESTIÓN INSTITUCIONAL DEL SECTOR AMBIENTE Y DESARROLLO SOSTENIBLE</v>
      </c>
      <c r="D125" s="31" t="str">
        <f>'EJEC.PRESUPUSTAL AGREGADA'!M124</f>
        <v>Nación</v>
      </c>
      <c r="E125" s="31" t="str">
        <f>'EJEC.PRESUPUSTAL AGREGADA'!O124</f>
        <v>CSF</v>
      </c>
      <c r="F125" s="31">
        <f>'EJEC.PRESUPUSTAL AGREGADA'!N124</f>
        <v>11</v>
      </c>
      <c r="G125" s="29">
        <f>'EJEC.PRESUPUSTAL AGREGADA'!Q124</f>
        <v>15901096903</v>
      </c>
      <c r="H125" s="29">
        <f>'EJEC.PRESUPUSTAL AGREGADA'!R124</f>
        <v>15901096903</v>
      </c>
      <c r="I125" s="29">
        <f>'EJEC.PRESUPUSTAL AGREGADA'!S124</f>
        <v>0</v>
      </c>
      <c r="J125" s="29">
        <f>'EJEC.PRESUPUSTAL AGREGADA'!T124</f>
        <v>9004781032</v>
      </c>
      <c r="K125" s="29">
        <f t="shared" si="6"/>
        <v>6896315871</v>
      </c>
      <c r="L125" s="29">
        <f>'EJEC.PRESUPUSTAL AGREGADA'!U124</f>
        <v>124121619.65000001</v>
      </c>
      <c r="M125" s="29">
        <f t="shared" si="7"/>
        <v>8880659412.3500004</v>
      </c>
      <c r="N125" s="29">
        <f>'EJEC.PRESUPUSTAL AGREGADA'!V124</f>
        <v>124121619.65000001</v>
      </c>
      <c r="O125" s="29">
        <f t="shared" si="8"/>
        <v>0</v>
      </c>
      <c r="P125" s="29">
        <f>'EJEC.PRESUPUSTAL AGREGADA'!W124</f>
        <v>124121619.65000001</v>
      </c>
      <c r="Q125" s="29">
        <f t="shared" si="9"/>
        <v>0</v>
      </c>
      <c r="R125" s="41">
        <f t="shared" si="5"/>
        <v>0.56629936204596687</v>
      </c>
      <c r="S125" s="27"/>
      <c r="T125" s="27"/>
      <c r="U125" s="27"/>
      <c r="V125" s="27"/>
      <c r="W125" s="27"/>
      <c r="X125" s="27"/>
      <c r="Y125" s="27"/>
      <c r="Z125" s="27"/>
    </row>
    <row r="126" spans="1:26" s="28" customFormat="1" ht="33" customHeight="1" x14ac:dyDescent="0.25">
      <c r="A126" s="31" t="str">
        <f>'EJEC.PRESUPUSTAL AGREGADA'!D125</f>
        <v>C</v>
      </c>
      <c r="B126" s="26" t="str">
        <f>'EJEC.PRESUPUSTAL AGREGADA'!C125</f>
        <v>C-3299-0900</v>
      </c>
      <c r="C126" s="26" t="str">
        <f>'EJEC.PRESUPUSTAL AGREGADA'!P125</f>
        <v>INTERSUBSECTORIAL AMBIENTE</v>
      </c>
      <c r="D126" s="31" t="str">
        <f>'EJEC.PRESUPUSTAL AGREGADA'!M125</f>
        <v>Nación</v>
      </c>
      <c r="E126" s="31" t="str">
        <f>'EJEC.PRESUPUSTAL AGREGADA'!O125</f>
        <v>CSF</v>
      </c>
      <c r="F126" s="31">
        <f>'EJEC.PRESUPUSTAL AGREGADA'!N125</f>
        <v>11</v>
      </c>
      <c r="G126" s="29">
        <f>'EJEC.PRESUPUSTAL AGREGADA'!Q125</f>
        <v>15901096903</v>
      </c>
      <c r="H126" s="29">
        <f>'EJEC.PRESUPUSTAL AGREGADA'!R125</f>
        <v>15901096903</v>
      </c>
      <c r="I126" s="29">
        <f>'EJEC.PRESUPUSTAL AGREGADA'!S125</f>
        <v>0</v>
      </c>
      <c r="J126" s="29">
        <f>'EJEC.PRESUPUSTAL AGREGADA'!T125</f>
        <v>9004781032</v>
      </c>
      <c r="K126" s="29">
        <f t="shared" si="6"/>
        <v>6896315871</v>
      </c>
      <c r="L126" s="29">
        <f>'EJEC.PRESUPUSTAL AGREGADA'!U125</f>
        <v>124121619.65000001</v>
      </c>
      <c r="M126" s="29">
        <f t="shared" si="7"/>
        <v>8880659412.3500004</v>
      </c>
      <c r="N126" s="29">
        <f>'EJEC.PRESUPUSTAL AGREGADA'!V125</f>
        <v>124121619.65000001</v>
      </c>
      <c r="O126" s="29">
        <f t="shared" si="8"/>
        <v>0</v>
      </c>
      <c r="P126" s="29">
        <f>'EJEC.PRESUPUSTAL AGREGADA'!W125</f>
        <v>124121619.65000001</v>
      </c>
      <c r="Q126" s="29">
        <f t="shared" si="9"/>
        <v>0</v>
      </c>
      <c r="R126" s="41">
        <f t="shared" si="5"/>
        <v>0.56629936204596687</v>
      </c>
      <c r="S126" s="27"/>
      <c r="T126" s="27"/>
      <c r="U126" s="27"/>
      <c r="V126" s="27"/>
      <c r="W126" s="27"/>
      <c r="X126" s="27"/>
      <c r="Y126" s="27"/>
      <c r="Z126" s="27"/>
    </row>
    <row r="127" spans="1:26" s="28" customFormat="1" ht="50.25" customHeight="1" x14ac:dyDescent="0.25">
      <c r="A127" s="31" t="str">
        <f>'EJEC.PRESUPUSTAL AGREGADA'!D126</f>
        <v>C</v>
      </c>
      <c r="B127" s="26" t="str">
        <f>'EJEC.PRESUPUSTAL AGREGADA'!C126</f>
        <v>C-3299-0900-2</v>
      </c>
      <c r="C127" s="26" t="str">
        <f>'EJEC.PRESUPUSTAL AGREGADA'!P126</f>
        <v>MEJORAMIENTO DE LA CAPACIDAD INSTITUCIONAL EN INFRAESTRUCTURA TECNOLÓGICA Y FÍSICA, PARA EL MEJORAMIENTO DE LA DISPONIBILIDAD Y DIVULGACIÓN DE LA INFORMACIÓN.  NACIONAL</v>
      </c>
      <c r="D127" s="31" t="str">
        <f>'EJEC.PRESUPUSTAL AGREGADA'!M126</f>
        <v>Nación</v>
      </c>
      <c r="E127" s="31" t="str">
        <f>'EJEC.PRESUPUSTAL AGREGADA'!O126</f>
        <v>CSF</v>
      </c>
      <c r="F127" s="31">
        <f>'EJEC.PRESUPUSTAL AGREGADA'!N126</f>
        <v>11</v>
      </c>
      <c r="G127" s="29">
        <f>'EJEC.PRESUPUSTAL AGREGADA'!Q126</f>
        <v>15901096903</v>
      </c>
      <c r="H127" s="29">
        <f>'EJEC.PRESUPUSTAL AGREGADA'!R126</f>
        <v>15901096903</v>
      </c>
      <c r="I127" s="29">
        <f>'EJEC.PRESUPUSTAL AGREGADA'!S126</f>
        <v>0</v>
      </c>
      <c r="J127" s="29">
        <f>'EJEC.PRESUPUSTAL AGREGADA'!T126</f>
        <v>9004781032</v>
      </c>
      <c r="K127" s="29">
        <f t="shared" si="6"/>
        <v>6896315871</v>
      </c>
      <c r="L127" s="29">
        <f>'EJEC.PRESUPUSTAL AGREGADA'!U126</f>
        <v>124121619.65000001</v>
      </c>
      <c r="M127" s="29">
        <f t="shared" si="7"/>
        <v>8880659412.3500004</v>
      </c>
      <c r="N127" s="29">
        <f>'EJEC.PRESUPUSTAL AGREGADA'!V126</f>
        <v>124121619.65000001</v>
      </c>
      <c r="O127" s="29">
        <f t="shared" si="8"/>
        <v>0</v>
      </c>
      <c r="P127" s="29">
        <f>'EJEC.PRESUPUSTAL AGREGADA'!W126</f>
        <v>124121619.65000001</v>
      </c>
      <c r="Q127" s="29">
        <f t="shared" si="9"/>
        <v>0</v>
      </c>
      <c r="R127" s="41">
        <f t="shared" si="5"/>
        <v>0.56629936204596687</v>
      </c>
      <c r="S127" s="27"/>
      <c r="T127" s="27"/>
      <c r="U127" s="27"/>
      <c r="V127" s="27"/>
      <c r="W127" s="27"/>
      <c r="X127" s="27"/>
      <c r="Y127" s="27"/>
      <c r="Z127" s="27"/>
    </row>
    <row r="128" spans="1:26" s="28" customFormat="1" ht="40.5" x14ac:dyDescent="0.25">
      <c r="A128" s="31" t="str">
        <f>'EJEC.PRESUPUSTAL AGREGADA'!D127</f>
        <v>C</v>
      </c>
      <c r="B128" s="26" t="str">
        <f>'EJEC.PRESUPUSTAL AGREGADA'!C127</f>
        <v>C-3299-0900-2-10101C</v>
      </c>
      <c r="C128" s="26" t="str">
        <f>'EJEC.PRESUPUSTAL AGREGADA'!P127</f>
        <v>1. ORDENAMIENTO DEL TERRITORIO ALREDEDOR DEL AGUA Y JUSTICIA AMBIENTAL / C. MODERNIZACIÓN DE LA INSTITUCIONALIDAD AMBIENTAL Y DE GESTIÓN DEL RIESGO DE DESASTRES</v>
      </c>
      <c r="D128" s="31" t="str">
        <f>'EJEC.PRESUPUSTAL AGREGADA'!M127</f>
        <v>Nación</v>
      </c>
      <c r="E128" s="31" t="str">
        <f>'EJEC.PRESUPUSTAL AGREGADA'!O127</f>
        <v>CSF</v>
      </c>
      <c r="F128" s="31">
        <f>'EJEC.PRESUPUSTAL AGREGADA'!N127</f>
        <v>11</v>
      </c>
      <c r="G128" s="29">
        <f>'EJEC.PRESUPUSTAL AGREGADA'!Q127</f>
        <v>15901096903</v>
      </c>
      <c r="H128" s="29">
        <f>'EJEC.PRESUPUSTAL AGREGADA'!R127</f>
        <v>15901096903</v>
      </c>
      <c r="I128" s="29">
        <f>'EJEC.PRESUPUSTAL AGREGADA'!S127</f>
        <v>0</v>
      </c>
      <c r="J128" s="29">
        <f>'EJEC.PRESUPUSTAL AGREGADA'!T127</f>
        <v>9004781032</v>
      </c>
      <c r="K128" s="29">
        <f t="shared" si="6"/>
        <v>6896315871</v>
      </c>
      <c r="L128" s="29">
        <f>'EJEC.PRESUPUSTAL AGREGADA'!U127</f>
        <v>124121619.65000001</v>
      </c>
      <c r="M128" s="29">
        <f t="shared" si="7"/>
        <v>8880659412.3500004</v>
      </c>
      <c r="N128" s="29">
        <f>'EJEC.PRESUPUSTAL AGREGADA'!V127</f>
        <v>124121619.65000001</v>
      </c>
      <c r="O128" s="29">
        <f t="shared" si="8"/>
        <v>0</v>
      </c>
      <c r="P128" s="29">
        <f>'EJEC.PRESUPUSTAL AGREGADA'!W127</f>
        <v>124121619.65000001</v>
      </c>
      <c r="Q128" s="29">
        <f t="shared" si="9"/>
        <v>0</v>
      </c>
      <c r="R128" s="41">
        <f t="shared" si="5"/>
        <v>0.56629936204596687</v>
      </c>
      <c r="S128" s="27"/>
      <c r="T128" s="27"/>
      <c r="U128" s="27"/>
      <c r="V128" s="27"/>
      <c r="W128" s="27"/>
      <c r="X128" s="27"/>
      <c r="Y128" s="27"/>
      <c r="Z128" s="27"/>
    </row>
    <row r="129" spans="1:26" s="28" customFormat="1" ht="64.5" customHeight="1" x14ac:dyDescent="0.25">
      <c r="A129" s="31" t="str">
        <f>'EJEC.PRESUPUSTAL AGREGADA'!D128</f>
        <v>C</v>
      </c>
      <c r="B129" s="26" t="str">
        <f>'EJEC.PRESUPUSTAL AGREGADA'!C128</f>
        <v>C-3299-0900-2-10101C-3299011</v>
      </c>
      <c r="C129" s="26" t="str">
        <f>'EJEC.PRESUPUSTAL AGREGADA'!P128</f>
        <v>SEDES ADECUADAS</v>
      </c>
      <c r="D129" s="31" t="str">
        <f>'EJEC.PRESUPUSTAL AGREGADA'!M128</f>
        <v>Nación</v>
      </c>
      <c r="E129" s="31" t="str">
        <f>'EJEC.PRESUPUSTAL AGREGADA'!O128</f>
        <v>CSF</v>
      </c>
      <c r="F129" s="31">
        <f>'EJEC.PRESUPUSTAL AGREGADA'!N128</f>
        <v>11</v>
      </c>
      <c r="G129" s="29">
        <f>'EJEC.PRESUPUSTAL AGREGADA'!Q128</f>
        <v>732672500</v>
      </c>
      <c r="H129" s="29">
        <f>'EJEC.PRESUPUSTAL AGREGADA'!R128</f>
        <v>732672500</v>
      </c>
      <c r="I129" s="29">
        <f>'EJEC.PRESUPUSTAL AGREGADA'!S128</f>
        <v>0</v>
      </c>
      <c r="J129" s="29">
        <f>'EJEC.PRESUPUSTAL AGREGADA'!T128</f>
        <v>2409062</v>
      </c>
      <c r="K129" s="29">
        <f t="shared" si="6"/>
        <v>730263438</v>
      </c>
      <c r="L129" s="29">
        <f>'EJEC.PRESUPUSTAL AGREGADA'!U128</f>
        <v>423320</v>
      </c>
      <c r="M129" s="29">
        <f t="shared" si="7"/>
        <v>1985742</v>
      </c>
      <c r="N129" s="29">
        <f>'EJEC.PRESUPUSTAL AGREGADA'!V128</f>
        <v>423320</v>
      </c>
      <c r="O129" s="29">
        <f t="shared" si="8"/>
        <v>0</v>
      </c>
      <c r="P129" s="29">
        <f>'EJEC.PRESUPUSTAL AGREGADA'!W128</f>
        <v>423320</v>
      </c>
      <c r="Q129" s="29">
        <f t="shared" si="9"/>
        <v>0</v>
      </c>
      <c r="R129" s="41">
        <f t="shared" si="5"/>
        <v>3.2880475246443671E-3</v>
      </c>
      <c r="S129" s="27"/>
      <c r="T129" s="27"/>
      <c r="U129" s="27"/>
      <c r="V129" s="27"/>
      <c r="W129" s="27"/>
      <c r="X129" s="27"/>
      <c r="Y129" s="27"/>
      <c r="Z129" s="27"/>
    </row>
    <row r="130" spans="1:26" s="28" customFormat="1" ht="54" x14ac:dyDescent="0.25">
      <c r="A130" s="31" t="str">
        <f>'EJEC.PRESUPUSTAL AGREGADA'!D129</f>
        <v>C</v>
      </c>
      <c r="B130" s="26" t="str">
        <f>'EJEC.PRESUPUSTAL AGREGADA'!C129</f>
        <v>C-3299-0900-2-10101C-3299011-02</v>
      </c>
      <c r="C130" s="26" t="str">
        <f>'EJEC.PRESUPUSTAL AGREGADA'!P129</f>
        <v>ADQUIS. DE BYS - SEDES ADECUADAS - MEJORAMIENTO DE LA CAPACIDAD INSTITUCIONAL EN INFRAESTRUCTURA TECNOLÓGICA Y FÍSICA, PARA EL MEJORAMIENTO DE LA DISPONIBILIDAD Y DIVULGACIÓN DE LA INFORMACIÓN.  NACIONAL</v>
      </c>
      <c r="D130" s="31" t="str">
        <f>'EJEC.PRESUPUSTAL AGREGADA'!M129</f>
        <v>Nación</v>
      </c>
      <c r="E130" s="31" t="str">
        <f>'EJEC.PRESUPUSTAL AGREGADA'!O129</f>
        <v>CSF</v>
      </c>
      <c r="F130" s="31">
        <f>'EJEC.PRESUPUSTAL AGREGADA'!N129</f>
        <v>11</v>
      </c>
      <c r="G130" s="29">
        <f>'EJEC.PRESUPUSTAL AGREGADA'!Q129</f>
        <v>732672500</v>
      </c>
      <c r="H130" s="29">
        <f>'EJEC.PRESUPUSTAL AGREGADA'!R129</f>
        <v>732672500</v>
      </c>
      <c r="I130" s="29">
        <f>'EJEC.PRESUPUSTAL AGREGADA'!S129</f>
        <v>0</v>
      </c>
      <c r="J130" s="29">
        <f>'EJEC.PRESUPUSTAL AGREGADA'!T129</f>
        <v>2409062</v>
      </c>
      <c r="K130" s="29">
        <f t="shared" si="6"/>
        <v>730263438</v>
      </c>
      <c r="L130" s="29">
        <f>'EJEC.PRESUPUSTAL AGREGADA'!U129</f>
        <v>423320</v>
      </c>
      <c r="M130" s="29">
        <f t="shared" si="7"/>
        <v>1985742</v>
      </c>
      <c r="N130" s="29">
        <f>'EJEC.PRESUPUSTAL AGREGADA'!V129</f>
        <v>423320</v>
      </c>
      <c r="O130" s="29">
        <f t="shared" si="8"/>
        <v>0</v>
      </c>
      <c r="P130" s="29">
        <f>'EJEC.PRESUPUSTAL AGREGADA'!W129</f>
        <v>423320</v>
      </c>
      <c r="Q130" s="29">
        <f t="shared" si="9"/>
        <v>0</v>
      </c>
      <c r="R130" s="41">
        <f t="shared" si="5"/>
        <v>3.2880475246443671E-3</v>
      </c>
      <c r="S130" s="27"/>
      <c r="T130" s="27"/>
      <c r="U130" s="27"/>
      <c r="V130" s="27"/>
      <c r="W130" s="27"/>
      <c r="X130" s="27"/>
      <c r="Y130" s="27"/>
      <c r="Z130" s="27"/>
    </row>
    <row r="131" spans="1:26" s="28" customFormat="1" ht="32.25" customHeight="1" x14ac:dyDescent="0.25">
      <c r="A131" s="31" t="str">
        <f>'EJEC.PRESUPUSTAL AGREGADA'!D130</f>
        <v>C</v>
      </c>
      <c r="B131" s="26" t="str">
        <f>'EJEC.PRESUPUSTAL AGREGADA'!C130</f>
        <v>C-3299-0900-2-10101C-3299016</v>
      </c>
      <c r="C131" s="26" t="str">
        <f>'EJEC.PRESUPUSTAL AGREGADA'!P130</f>
        <v>SEDES MANTENIDAS</v>
      </c>
      <c r="D131" s="31" t="str">
        <f>'EJEC.PRESUPUSTAL AGREGADA'!M130</f>
        <v>Nación</v>
      </c>
      <c r="E131" s="31" t="str">
        <f>'EJEC.PRESUPUSTAL AGREGADA'!O130</f>
        <v>CSF</v>
      </c>
      <c r="F131" s="31">
        <f>'EJEC.PRESUPUSTAL AGREGADA'!N130</f>
        <v>11</v>
      </c>
      <c r="G131" s="29">
        <f>'EJEC.PRESUPUSTAL AGREGADA'!Q130</f>
        <v>1707678766</v>
      </c>
      <c r="H131" s="29">
        <f>'EJEC.PRESUPUSTAL AGREGADA'!R130</f>
        <v>1707678766</v>
      </c>
      <c r="I131" s="29">
        <f>'EJEC.PRESUPUSTAL AGREGADA'!S130</f>
        <v>0</v>
      </c>
      <c r="J131" s="29">
        <f>'EJEC.PRESUPUSTAL AGREGADA'!T130</f>
        <v>405344103</v>
      </c>
      <c r="K131" s="29">
        <f t="shared" si="6"/>
        <v>1302334663</v>
      </c>
      <c r="L131" s="29">
        <f>'EJEC.PRESUPUSTAL AGREGADA'!U130</f>
        <v>5081086.6500000004</v>
      </c>
      <c r="M131" s="29">
        <f t="shared" si="7"/>
        <v>400263016.35000002</v>
      </c>
      <c r="N131" s="29">
        <f>'EJEC.PRESUPUSTAL AGREGADA'!V130</f>
        <v>5081086.6500000004</v>
      </c>
      <c r="O131" s="29">
        <f t="shared" si="8"/>
        <v>0</v>
      </c>
      <c r="P131" s="29">
        <f>'EJEC.PRESUPUSTAL AGREGADA'!W130</f>
        <v>5081086.6500000004</v>
      </c>
      <c r="Q131" s="29">
        <f t="shared" si="9"/>
        <v>0</v>
      </c>
      <c r="R131" s="41">
        <f t="shared" si="5"/>
        <v>0.23736554618493161</v>
      </c>
      <c r="S131" s="27"/>
      <c r="T131" s="27"/>
      <c r="U131" s="27"/>
      <c r="V131" s="27"/>
      <c r="W131" s="27"/>
      <c r="X131" s="27"/>
      <c r="Y131" s="27"/>
      <c r="Z131" s="27"/>
    </row>
    <row r="132" spans="1:26" s="28" customFormat="1" ht="43.5" customHeight="1" x14ac:dyDescent="0.25">
      <c r="A132" s="31" t="str">
        <f>'EJEC.PRESUPUSTAL AGREGADA'!D131</f>
        <v>C</v>
      </c>
      <c r="B132" s="26" t="str">
        <f>'EJEC.PRESUPUSTAL AGREGADA'!C131</f>
        <v>C-3299-0900-2-10101C-3299016-02</v>
      </c>
      <c r="C132" s="26" t="str">
        <f>'EJEC.PRESUPUSTAL AGREGADA'!P131</f>
        <v>ADQUIS. DE BYS - SEDES MANTENIDAS - MEJORAMIENTO DE LA CAPACIDAD INSTITUCIONAL EN INFRAESTRUCTURA TECNOLÓGICA Y FÍSICA, PARA EL MEJORAMIENTO DE LA DISPONIBILIDAD Y DIVULGACIÓN DE LA INFORMACIÓN.  NACIONAL</v>
      </c>
      <c r="D132" s="31" t="str">
        <f>'EJEC.PRESUPUSTAL AGREGADA'!M131</f>
        <v>Nación</v>
      </c>
      <c r="E132" s="31" t="str">
        <f>'EJEC.PRESUPUSTAL AGREGADA'!O131</f>
        <v>CSF</v>
      </c>
      <c r="F132" s="31">
        <f>'EJEC.PRESUPUSTAL AGREGADA'!N131</f>
        <v>11</v>
      </c>
      <c r="G132" s="29">
        <f>'EJEC.PRESUPUSTAL AGREGADA'!Q131</f>
        <v>1707678766</v>
      </c>
      <c r="H132" s="29">
        <f>'EJEC.PRESUPUSTAL AGREGADA'!R131</f>
        <v>1707678766</v>
      </c>
      <c r="I132" s="29">
        <f>'EJEC.PRESUPUSTAL AGREGADA'!S131</f>
        <v>0</v>
      </c>
      <c r="J132" s="29">
        <f>'EJEC.PRESUPUSTAL AGREGADA'!T131</f>
        <v>405344103</v>
      </c>
      <c r="K132" s="29">
        <f t="shared" si="6"/>
        <v>1302334663</v>
      </c>
      <c r="L132" s="29">
        <f>'EJEC.PRESUPUSTAL AGREGADA'!U131</f>
        <v>5081086.6500000004</v>
      </c>
      <c r="M132" s="29">
        <f t="shared" si="7"/>
        <v>400263016.35000002</v>
      </c>
      <c r="N132" s="29">
        <f>'EJEC.PRESUPUSTAL AGREGADA'!V131</f>
        <v>5081086.6500000004</v>
      </c>
      <c r="O132" s="29">
        <f t="shared" si="8"/>
        <v>0</v>
      </c>
      <c r="P132" s="29">
        <f>'EJEC.PRESUPUSTAL AGREGADA'!W131</f>
        <v>5081086.6500000004</v>
      </c>
      <c r="Q132" s="29">
        <f t="shared" si="9"/>
        <v>0</v>
      </c>
      <c r="R132" s="41">
        <f t="shared" si="5"/>
        <v>0.23736554618493161</v>
      </c>
      <c r="S132" s="27"/>
      <c r="T132" s="27"/>
      <c r="U132" s="27"/>
      <c r="V132" s="27"/>
      <c r="W132" s="27"/>
      <c r="X132" s="27"/>
      <c r="Y132" s="27"/>
      <c r="Z132" s="27"/>
    </row>
    <row r="133" spans="1:26" s="28" customFormat="1" ht="48.75" customHeight="1" x14ac:dyDescent="0.25">
      <c r="A133" s="31" t="str">
        <f>'EJEC.PRESUPUSTAL AGREGADA'!D132</f>
        <v>C</v>
      </c>
      <c r="B133" s="26" t="str">
        <f>'EJEC.PRESUPUSTAL AGREGADA'!C132</f>
        <v>C-3299-0900-2-10101C-3299052</v>
      </c>
      <c r="C133" s="26" t="str">
        <f>'EJEC.PRESUPUSTAL AGREGADA'!P132</f>
        <v>SERVICIO DE GESTIÓN DOCUMENTAL</v>
      </c>
      <c r="D133" s="31" t="str">
        <f>'EJEC.PRESUPUSTAL AGREGADA'!M132</f>
        <v>Nación</v>
      </c>
      <c r="E133" s="31" t="str">
        <f>'EJEC.PRESUPUSTAL AGREGADA'!O132</f>
        <v>CSF</v>
      </c>
      <c r="F133" s="31">
        <f>'EJEC.PRESUPUSTAL AGREGADA'!N132</f>
        <v>11</v>
      </c>
      <c r="G133" s="29">
        <f>'EJEC.PRESUPUSTAL AGREGADA'!Q132</f>
        <v>793672867</v>
      </c>
      <c r="H133" s="29">
        <f>'EJEC.PRESUPUSTAL AGREGADA'!R132</f>
        <v>793672867</v>
      </c>
      <c r="I133" s="29">
        <f>'EJEC.PRESUPUSTAL AGREGADA'!S132</f>
        <v>0</v>
      </c>
      <c r="J133" s="29">
        <f>'EJEC.PRESUPUSTAL AGREGADA'!T132</f>
        <v>607236866</v>
      </c>
      <c r="K133" s="29">
        <f t="shared" si="3"/>
        <v>186436001</v>
      </c>
      <c r="L133" s="29">
        <f>'EJEC.PRESUPUSTAL AGREGADA'!U132</f>
        <v>5243333</v>
      </c>
      <c r="M133" s="29">
        <f t="shared" si="0"/>
        <v>601993533</v>
      </c>
      <c r="N133" s="29">
        <f>'EJEC.PRESUPUSTAL AGREGADA'!V132</f>
        <v>5243333</v>
      </c>
      <c r="O133" s="29">
        <f t="shared" si="1"/>
        <v>0</v>
      </c>
      <c r="P133" s="29">
        <f>'EJEC.PRESUPUSTAL AGREGADA'!W132</f>
        <v>5243333</v>
      </c>
      <c r="Q133" s="29">
        <f t="shared" si="2"/>
        <v>0</v>
      </c>
      <c r="R133" s="41">
        <f t="shared" si="5"/>
        <v>0.76509717195611271</v>
      </c>
      <c r="S133" s="27"/>
      <c r="T133" s="27"/>
      <c r="U133" s="27"/>
      <c r="V133" s="27"/>
      <c r="W133" s="27"/>
      <c r="X133" s="27"/>
      <c r="Y133" s="27"/>
      <c r="Z133" s="27"/>
    </row>
    <row r="134" spans="1:26" s="28" customFormat="1" ht="67.5" x14ac:dyDescent="0.25">
      <c r="A134" s="31" t="str">
        <f>'EJEC.PRESUPUSTAL AGREGADA'!D133</f>
        <v>C</v>
      </c>
      <c r="B134" s="26" t="str">
        <f>'EJEC.PRESUPUSTAL AGREGADA'!C133</f>
        <v>C-3299-0900-2-10101C-3299052-02</v>
      </c>
      <c r="C134" s="26" t="str">
        <f>'EJEC.PRESUPUSTAL AGREGADA'!P133</f>
        <v>ADQUIS. DE BYS - SERVICIO DE GESTIÓN DOCUMENTAL - MEJORAMIENTO DE LA CAPACIDAD INSTITUCIONAL EN INFRAESTRUCTURA TECNOLÓGICA Y FÍSICA, PARA EL MEJORAMIENTO DE LA DISPONIBILIDAD Y DIVULGACIÓN DE LA INFORMACIÓN.  NACIONAL</v>
      </c>
      <c r="D134" s="31" t="str">
        <f>'EJEC.PRESUPUSTAL AGREGADA'!M133</f>
        <v>Nación</v>
      </c>
      <c r="E134" s="31" t="str">
        <f>'EJEC.PRESUPUSTAL AGREGADA'!O133</f>
        <v>CSF</v>
      </c>
      <c r="F134" s="31">
        <f>'EJEC.PRESUPUSTAL AGREGADA'!N133</f>
        <v>11</v>
      </c>
      <c r="G134" s="29">
        <f>'EJEC.PRESUPUSTAL AGREGADA'!Q133</f>
        <v>793672867</v>
      </c>
      <c r="H134" s="29">
        <f>'EJEC.PRESUPUSTAL AGREGADA'!R133</f>
        <v>793672867</v>
      </c>
      <c r="I134" s="29">
        <f>'EJEC.PRESUPUSTAL AGREGADA'!S133</f>
        <v>0</v>
      </c>
      <c r="J134" s="29">
        <f>'EJEC.PRESUPUSTAL AGREGADA'!T133</f>
        <v>607236866</v>
      </c>
      <c r="K134" s="29">
        <f t="shared" si="3"/>
        <v>186436001</v>
      </c>
      <c r="L134" s="29">
        <f>'EJEC.PRESUPUSTAL AGREGADA'!U133</f>
        <v>5243333</v>
      </c>
      <c r="M134" s="29">
        <f t="shared" si="0"/>
        <v>601993533</v>
      </c>
      <c r="N134" s="29">
        <f>'EJEC.PRESUPUSTAL AGREGADA'!V133</f>
        <v>5243333</v>
      </c>
      <c r="O134" s="29">
        <f t="shared" si="1"/>
        <v>0</v>
      </c>
      <c r="P134" s="29">
        <f>'EJEC.PRESUPUSTAL AGREGADA'!W133</f>
        <v>5243333</v>
      </c>
      <c r="Q134" s="29">
        <f t="shared" si="2"/>
        <v>0</v>
      </c>
      <c r="R134" s="41">
        <f t="shared" si="5"/>
        <v>0.76509717195611271</v>
      </c>
      <c r="S134" s="27"/>
      <c r="T134" s="27"/>
      <c r="U134" s="27"/>
      <c r="V134" s="27"/>
      <c r="W134" s="27"/>
      <c r="X134" s="27"/>
      <c r="Y134" s="27"/>
      <c r="Z134" s="27"/>
    </row>
    <row r="135" spans="1:26" s="28" customFormat="1" ht="54.75" customHeight="1" x14ac:dyDescent="0.25">
      <c r="A135" s="31" t="str">
        <f>'EJEC.PRESUPUSTAL AGREGADA'!D134</f>
        <v>C</v>
      </c>
      <c r="B135" s="26" t="str">
        <f>'EJEC.PRESUPUSTAL AGREGADA'!C134</f>
        <v>C-3299-0900-2-10101C-3299060</v>
      </c>
      <c r="C135" s="26" t="str">
        <f>'EJEC.PRESUPUSTAL AGREGADA'!P134</f>
        <v>SERVICIO DE IMPLEMENTACIÓN SISTEMAS DE GESTIÓN</v>
      </c>
      <c r="D135" s="31" t="str">
        <f>'EJEC.PRESUPUSTAL AGREGADA'!M134</f>
        <v>Nación</v>
      </c>
      <c r="E135" s="31" t="str">
        <f>'EJEC.PRESUPUSTAL AGREGADA'!O134</f>
        <v>CSF</v>
      </c>
      <c r="F135" s="31">
        <f>'EJEC.PRESUPUSTAL AGREGADA'!N134</f>
        <v>11</v>
      </c>
      <c r="G135" s="29">
        <f>'EJEC.PRESUPUSTAL AGREGADA'!Q134</f>
        <v>4004035297</v>
      </c>
      <c r="H135" s="29">
        <f>'EJEC.PRESUPUSTAL AGREGADA'!R134</f>
        <v>4004035297</v>
      </c>
      <c r="I135" s="29">
        <f>'EJEC.PRESUPUSTAL AGREGADA'!S134</f>
        <v>0</v>
      </c>
      <c r="J135" s="29">
        <f>'EJEC.PRESUPUSTAL AGREGADA'!T134</f>
        <v>3497485439</v>
      </c>
      <c r="K135" s="29">
        <f t="shared" si="3"/>
        <v>506549858</v>
      </c>
      <c r="L135" s="29">
        <f>'EJEC.PRESUPUSTAL AGREGADA'!U134</f>
        <v>89402914</v>
      </c>
      <c r="M135" s="29">
        <f t="shared" si="0"/>
        <v>3408082525</v>
      </c>
      <c r="N135" s="29">
        <f>'EJEC.PRESUPUSTAL AGREGADA'!V134</f>
        <v>89402914</v>
      </c>
      <c r="O135" s="29">
        <f t="shared" si="1"/>
        <v>0</v>
      </c>
      <c r="P135" s="29">
        <f>'EJEC.PRESUPUSTAL AGREGADA'!W134</f>
        <v>89402914</v>
      </c>
      <c r="Q135" s="29">
        <f t="shared" si="2"/>
        <v>0</v>
      </c>
      <c r="R135" s="41">
        <f t="shared" ref="R135:R151" si="10">+J135/G135</f>
        <v>0.87349016169274796</v>
      </c>
      <c r="S135" s="27"/>
      <c r="T135" s="27"/>
      <c r="U135" s="27"/>
      <c r="V135" s="27"/>
      <c r="W135" s="27"/>
      <c r="X135" s="27"/>
      <c r="Y135" s="27"/>
      <c r="Z135" s="27"/>
    </row>
    <row r="136" spans="1:26" s="28" customFormat="1" ht="67.5" x14ac:dyDescent="0.25">
      <c r="A136" s="31" t="str">
        <f>'EJEC.PRESUPUSTAL AGREGADA'!D135</f>
        <v>C</v>
      </c>
      <c r="B136" s="26" t="str">
        <f>'EJEC.PRESUPUSTAL AGREGADA'!C135</f>
        <v>C-3299-0900-2-10101C-3299060-02</v>
      </c>
      <c r="C136" s="26" t="str">
        <f>'EJEC.PRESUPUSTAL AGREGADA'!P135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6" s="31" t="str">
        <f>'EJEC.PRESUPUSTAL AGREGADA'!M135</f>
        <v>Nación</v>
      </c>
      <c r="E136" s="31" t="str">
        <f>'EJEC.PRESUPUSTAL AGREGADA'!O135</f>
        <v>CSF</v>
      </c>
      <c r="F136" s="31">
        <f>'EJEC.PRESUPUSTAL AGREGADA'!N135</f>
        <v>11</v>
      </c>
      <c r="G136" s="29">
        <f>'EJEC.PRESUPUSTAL AGREGADA'!Q135</f>
        <v>4004035297</v>
      </c>
      <c r="H136" s="29">
        <f>'EJEC.PRESUPUSTAL AGREGADA'!R135</f>
        <v>4004035297</v>
      </c>
      <c r="I136" s="29">
        <f>'EJEC.PRESUPUSTAL AGREGADA'!S135</f>
        <v>0</v>
      </c>
      <c r="J136" s="29">
        <f>'EJEC.PRESUPUSTAL AGREGADA'!T135</f>
        <v>3497485439</v>
      </c>
      <c r="K136" s="29">
        <f t="shared" si="3"/>
        <v>506549858</v>
      </c>
      <c r="L136" s="29">
        <f>'EJEC.PRESUPUSTAL AGREGADA'!U135</f>
        <v>89402914</v>
      </c>
      <c r="M136" s="29">
        <f t="shared" si="0"/>
        <v>3408082525</v>
      </c>
      <c r="N136" s="29">
        <f>'EJEC.PRESUPUSTAL AGREGADA'!V135</f>
        <v>89402914</v>
      </c>
      <c r="O136" s="29">
        <f t="shared" si="1"/>
        <v>0</v>
      </c>
      <c r="P136" s="29">
        <f>'EJEC.PRESUPUSTAL AGREGADA'!W135</f>
        <v>89402914</v>
      </c>
      <c r="Q136" s="29">
        <f t="shared" si="2"/>
        <v>0</v>
      </c>
      <c r="R136" s="41">
        <f t="shared" si="10"/>
        <v>0.87349016169274796</v>
      </c>
      <c r="S136" s="27"/>
      <c r="T136" s="27"/>
      <c r="U136" s="27"/>
      <c r="V136" s="27"/>
      <c r="W136" s="27"/>
      <c r="X136" s="27"/>
      <c r="Y136" s="27"/>
      <c r="Z136" s="27"/>
    </row>
    <row r="137" spans="1:26" s="28" customFormat="1" ht="27" x14ac:dyDescent="0.25">
      <c r="A137" s="31" t="str">
        <f>'EJEC.PRESUPUSTAL AGREGADA'!D136</f>
        <v>C</v>
      </c>
      <c r="B137" s="26" t="str">
        <f>'EJEC.PRESUPUSTAL AGREGADA'!C136</f>
        <v>C-3299-0900-2-10101C-3299065</v>
      </c>
      <c r="C137" s="26" t="str">
        <f>'EJEC.PRESUPUSTAL AGREGADA'!P136</f>
        <v>SERVICIOS TECNOLÓGICOS</v>
      </c>
      <c r="D137" s="31" t="str">
        <f>'EJEC.PRESUPUSTAL AGREGADA'!M136</f>
        <v>Nación</v>
      </c>
      <c r="E137" s="31" t="str">
        <f>'EJEC.PRESUPUSTAL AGREGADA'!O136</f>
        <v>CSF</v>
      </c>
      <c r="F137" s="31">
        <f>'EJEC.PRESUPUSTAL AGREGADA'!N136</f>
        <v>11</v>
      </c>
      <c r="G137" s="29">
        <f>'EJEC.PRESUPUSTAL AGREGADA'!Q136</f>
        <v>6422361607</v>
      </c>
      <c r="H137" s="29">
        <f>'EJEC.PRESUPUSTAL AGREGADA'!R136</f>
        <v>6422361607</v>
      </c>
      <c r="I137" s="29">
        <f>'EJEC.PRESUPUSTAL AGREGADA'!S136</f>
        <v>0</v>
      </c>
      <c r="J137" s="29">
        <f>'EJEC.PRESUPUSTAL AGREGADA'!T136</f>
        <v>2779366896</v>
      </c>
      <c r="K137" s="29">
        <f t="shared" si="3"/>
        <v>3642994711</v>
      </c>
      <c r="L137" s="29">
        <f>'EJEC.PRESUPUSTAL AGREGADA'!U136</f>
        <v>5840100</v>
      </c>
      <c r="M137" s="29">
        <f t="shared" si="0"/>
        <v>2773526796</v>
      </c>
      <c r="N137" s="29">
        <f>'EJEC.PRESUPUSTAL AGREGADA'!V136</f>
        <v>5840100</v>
      </c>
      <c r="O137" s="29">
        <f t="shared" si="1"/>
        <v>0</v>
      </c>
      <c r="P137" s="29">
        <f>'EJEC.PRESUPUSTAL AGREGADA'!W136</f>
        <v>5840100</v>
      </c>
      <c r="Q137" s="29">
        <f t="shared" si="2"/>
        <v>0</v>
      </c>
      <c r="R137" s="41">
        <f t="shared" si="10"/>
        <v>0.43276399961202</v>
      </c>
      <c r="S137" s="27"/>
      <c r="T137" s="27"/>
      <c r="U137" s="27"/>
      <c r="V137" s="27"/>
      <c r="W137" s="27"/>
      <c r="X137" s="27"/>
      <c r="Y137" s="27"/>
      <c r="Z137" s="27"/>
    </row>
    <row r="138" spans="1:26" s="28" customFormat="1" ht="54" x14ac:dyDescent="0.25">
      <c r="A138" s="31" t="str">
        <f>'EJEC.PRESUPUSTAL AGREGADA'!D137</f>
        <v>C</v>
      </c>
      <c r="B138" s="26" t="str">
        <f>'EJEC.PRESUPUSTAL AGREGADA'!C137</f>
        <v>C-3299-0900-2-10101C-3299065-02</v>
      </c>
      <c r="C138" s="26" t="str">
        <f>'EJEC.PRESUPUSTAL AGREGADA'!P137</f>
        <v>ADQUIS. DE BYS - SERVICIOS TECNOLÓGICOS - MEJORAMIENTO DE LA CAPACIDAD INSTITUCIONAL EN INFRAESTRUCTURA TECNOLÓGICA Y FÍSICA, PARA EL MEJORAMIENTO DE LA DISPONIBILIDAD Y DIVULGACIÓN DE LA INFORMACIÓN.  NACIONAL</v>
      </c>
      <c r="D138" s="31" t="str">
        <f>'EJEC.PRESUPUSTAL AGREGADA'!M137</f>
        <v>Nación</v>
      </c>
      <c r="E138" s="31" t="str">
        <f>'EJEC.PRESUPUSTAL AGREGADA'!O137</f>
        <v>CSF</v>
      </c>
      <c r="F138" s="31">
        <f>'EJEC.PRESUPUSTAL AGREGADA'!N137</f>
        <v>11</v>
      </c>
      <c r="G138" s="29">
        <f>'EJEC.PRESUPUSTAL AGREGADA'!Q137</f>
        <v>6422361607</v>
      </c>
      <c r="H138" s="29">
        <f>'EJEC.PRESUPUSTAL AGREGADA'!R137</f>
        <v>6422361607</v>
      </c>
      <c r="I138" s="29">
        <f>'EJEC.PRESUPUSTAL AGREGADA'!S137</f>
        <v>0</v>
      </c>
      <c r="J138" s="29">
        <f>'EJEC.PRESUPUSTAL AGREGADA'!T137</f>
        <v>2779366896</v>
      </c>
      <c r="K138" s="29">
        <f t="shared" si="3"/>
        <v>3642994711</v>
      </c>
      <c r="L138" s="29">
        <f>'EJEC.PRESUPUSTAL AGREGADA'!U137</f>
        <v>5840100</v>
      </c>
      <c r="M138" s="29">
        <f t="shared" si="0"/>
        <v>2773526796</v>
      </c>
      <c r="N138" s="29">
        <f>'EJEC.PRESUPUSTAL AGREGADA'!V137</f>
        <v>5840100</v>
      </c>
      <c r="O138" s="29">
        <f t="shared" si="1"/>
        <v>0</v>
      </c>
      <c r="P138" s="29">
        <f>'EJEC.PRESUPUSTAL AGREGADA'!W137</f>
        <v>5840100</v>
      </c>
      <c r="Q138" s="29">
        <f t="shared" si="2"/>
        <v>0</v>
      </c>
      <c r="R138" s="41">
        <f t="shared" si="10"/>
        <v>0.43276399961202</v>
      </c>
      <c r="S138" s="27"/>
      <c r="T138" s="27"/>
      <c r="U138" s="27"/>
      <c r="V138" s="27"/>
      <c r="W138" s="27"/>
      <c r="X138" s="27"/>
      <c r="Y138" s="27"/>
      <c r="Z138" s="27"/>
    </row>
    <row r="139" spans="1:26" s="28" customFormat="1" ht="60" customHeight="1" x14ac:dyDescent="0.25">
      <c r="A139" s="31" t="str">
        <f>'EJEC.PRESUPUSTAL AGREGADA'!D138</f>
        <v>C</v>
      </c>
      <c r="B139" s="26" t="str">
        <f>'EJEC.PRESUPUSTAL AGREGADA'!C138</f>
        <v>C-3299-0900-2-10101C-3299068</v>
      </c>
      <c r="C139" s="26" t="str">
        <f>'EJEC.PRESUPUSTAL AGREGADA'!P138</f>
        <v>SEDES DOTADAS</v>
      </c>
      <c r="D139" s="31" t="str">
        <f>'EJEC.PRESUPUSTAL AGREGADA'!M138</f>
        <v>Nación</v>
      </c>
      <c r="E139" s="31" t="str">
        <f>'EJEC.PRESUPUSTAL AGREGADA'!O138</f>
        <v>CSF</v>
      </c>
      <c r="F139" s="31">
        <f>'EJEC.PRESUPUSTAL AGREGADA'!N138</f>
        <v>11</v>
      </c>
      <c r="G139" s="29">
        <f>'EJEC.PRESUPUSTAL AGREGADA'!Q138</f>
        <v>440400000</v>
      </c>
      <c r="H139" s="29">
        <f>'EJEC.PRESUPUSTAL AGREGADA'!R138</f>
        <v>440400000</v>
      </c>
      <c r="I139" s="29">
        <f>'EJEC.PRESUPUSTAL AGREGADA'!S138</f>
        <v>0</v>
      </c>
      <c r="J139" s="29">
        <f>'EJEC.PRESUPUSTAL AGREGADA'!T138</f>
        <v>70000000</v>
      </c>
      <c r="K139" s="29">
        <f t="shared" si="3"/>
        <v>370400000</v>
      </c>
      <c r="L139" s="29">
        <f>'EJEC.PRESUPUSTAL AGREGADA'!U138</f>
        <v>0</v>
      </c>
      <c r="M139" s="29">
        <f t="shared" si="0"/>
        <v>70000000</v>
      </c>
      <c r="N139" s="29">
        <f>'EJEC.PRESUPUSTAL AGREGADA'!V138</f>
        <v>0</v>
      </c>
      <c r="O139" s="29">
        <f t="shared" si="1"/>
        <v>0</v>
      </c>
      <c r="P139" s="29">
        <f>'EJEC.PRESUPUSTAL AGREGADA'!W138</f>
        <v>0</v>
      </c>
      <c r="Q139" s="29">
        <f t="shared" si="2"/>
        <v>0</v>
      </c>
      <c r="R139" s="41">
        <f t="shared" si="10"/>
        <v>0.15894641235240689</v>
      </c>
      <c r="S139" s="27"/>
      <c r="T139" s="27"/>
      <c r="U139" s="27"/>
      <c r="V139" s="27"/>
      <c r="W139" s="27"/>
      <c r="X139" s="27"/>
      <c r="Y139" s="27"/>
      <c r="Z139" s="27"/>
    </row>
    <row r="140" spans="1:26" s="28" customFormat="1" ht="54" x14ac:dyDescent="0.25">
      <c r="A140" s="31" t="str">
        <f>'EJEC.PRESUPUSTAL AGREGADA'!D139</f>
        <v>C</v>
      </c>
      <c r="B140" s="26" t="str">
        <f>'EJEC.PRESUPUSTAL AGREGADA'!C139</f>
        <v>C-3299-0900-2-10101C-3299068-02</v>
      </c>
      <c r="C140" s="26" t="str">
        <f>'EJEC.PRESUPUSTAL AGREGADA'!P139</f>
        <v>ADQUIS. DE BYS - SEDES DOTADAS - MEJORAMIENTO DE LA CAPACIDAD INSTITUCIONAL EN INFRAESTRUCTURA TECNOLÓGICA Y FÍSICA, PARA EL MEJORAMIENTO DE LA DISPONIBILIDAD Y DIVULGACIÓN DE LA INFORMACIÓN.  NACIONAL</v>
      </c>
      <c r="D140" s="31" t="str">
        <f>'EJEC.PRESUPUSTAL AGREGADA'!M139</f>
        <v>Nación</v>
      </c>
      <c r="E140" s="31" t="str">
        <f>'EJEC.PRESUPUSTAL AGREGADA'!O139</f>
        <v>CSF</v>
      </c>
      <c r="F140" s="31">
        <f>'EJEC.PRESUPUSTAL AGREGADA'!N139</f>
        <v>11</v>
      </c>
      <c r="G140" s="29">
        <f>'EJEC.PRESUPUSTAL AGREGADA'!Q139</f>
        <v>440400000</v>
      </c>
      <c r="H140" s="29">
        <f>'EJEC.PRESUPUSTAL AGREGADA'!R139</f>
        <v>440400000</v>
      </c>
      <c r="I140" s="29">
        <f>'EJEC.PRESUPUSTAL AGREGADA'!S139</f>
        <v>0</v>
      </c>
      <c r="J140" s="29">
        <f>'EJEC.PRESUPUSTAL AGREGADA'!T139</f>
        <v>70000000</v>
      </c>
      <c r="K140" s="29">
        <f t="shared" si="3"/>
        <v>370400000</v>
      </c>
      <c r="L140" s="29">
        <f>'EJEC.PRESUPUSTAL AGREGADA'!U139</f>
        <v>0</v>
      </c>
      <c r="M140" s="29">
        <f t="shared" si="0"/>
        <v>70000000</v>
      </c>
      <c r="N140" s="29">
        <f>'EJEC.PRESUPUSTAL AGREGADA'!V139</f>
        <v>0</v>
      </c>
      <c r="O140" s="29">
        <f t="shared" si="1"/>
        <v>0</v>
      </c>
      <c r="P140" s="29">
        <f>'EJEC.PRESUPUSTAL AGREGADA'!W139</f>
        <v>0</v>
      </c>
      <c r="Q140" s="29">
        <f t="shared" si="2"/>
        <v>0</v>
      </c>
      <c r="R140" s="41">
        <f t="shared" si="10"/>
        <v>0.15894641235240689</v>
      </c>
      <c r="S140" s="27"/>
      <c r="T140" s="27"/>
      <c r="U140" s="27"/>
      <c r="V140" s="27"/>
      <c r="W140" s="27"/>
      <c r="X140" s="27"/>
      <c r="Y140" s="27"/>
      <c r="Z140" s="27"/>
    </row>
    <row r="141" spans="1:26" s="28" customFormat="1" ht="58.5" customHeight="1" x14ac:dyDescent="0.25">
      <c r="A141" s="31" t="str">
        <f>'EJEC.PRESUPUSTAL AGREGADA'!D140</f>
        <v>C</v>
      </c>
      <c r="B141" s="26" t="str">
        <f>'EJEC.PRESUPUSTAL AGREGADA'!C140</f>
        <v>C-3299-0900-2-10101C-3299069</v>
      </c>
      <c r="C141" s="26" t="str">
        <f>'EJEC.PRESUPUSTAL AGREGADA'!P140</f>
        <v>SERVICIO DE ASISTENCIA TÉCNICA</v>
      </c>
      <c r="D141" s="31" t="str">
        <f>'EJEC.PRESUPUSTAL AGREGADA'!M140</f>
        <v>Nación</v>
      </c>
      <c r="E141" s="31" t="str">
        <f>'EJEC.PRESUPUSTAL AGREGADA'!O140</f>
        <v>CSF</v>
      </c>
      <c r="F141" s="31">
        <f>'EJEC.PRESUPUSTAL AGREGADA'!N140</f>
        <v>11</v>
      </c>
      <c r="G141" s="29">
        <f>'EJEC.PRESUPUSTAL AGREGADA'!Q140</f>
        <v>1800275866</v>
      </c>
      <c r="H141" s="29">
        <f>'EJEC.PRESUPUSTAL AGREGADA'!R140</f>
        <v>1800275866</v>
      </c>
      <c r="I141" s="29">
        <f>'EJEC.PRESUPUSTAL AGREGADA'!S140</f>
        <v>0</v>
      </c>
      <c r="J141" s="29">
        <f>'EJEC.PRESUPUSTAL AGREGADA'!T140</f>
        <v>1642938666</v>
      </c>
      <c r="K141" s="29">
        <f t="shared" si="3"/>
        <v>157337200</v>
      </c>
      <c r="L141" s="29">
        <f>'EJEC.PRESUPUSTAL AGREGADA'!U140</f>
        <v>18130866</v>
      </c>
      <c r="M141" s="29">
        <f t="shared" si="0"/>
        <v>1624807800</v>
      </c>
      <c r="N141" s="29">
        <f>'EJEC.PRESUPUSTAL AGREGADA'!V140</f>
        <v>18130866</v>
      </c>
      <c r="O141" s="29">
        <f t="shared" si="1"/>
        <v>0</v>
      </c>
      <c r="P141" s="29">
        <f>'EJEC.PRESUPUSTAL AGREGADA'!W140</f>
        <v>18130866</v>
      </c>
      <c r="Q141" s="29">
        <f t="shared" si="2"/>
        <v>0</v>
      </c>
      <c r="R141" s="41">
        <f t="shared" si="10"/>
        <v>0.91260383868302108</v>
      </c>
      <c r="S141" s="27"/>
      <c r="T141" s="27"/>
      <c r="U141" s="27"/>
      <c r="V141" s="27"/>
      <c r="W141" s="27"/>
      <c r="X141" s="27"/>
      <c r="Y141" s="27"/>
      <c r="Z141" s="27"/>
    </row>
    <row r="142" spans="1:26" s="28" customFormat="1" ht="28.5" customHeight="1" x14ac:dyDescent="0.25">
      <c r="A142" s="31" t="str">
        <f>'EJEC.PRESUPUSTAL AGREGADA'!D141</f>
        <v>C</v>
      </c>
      <c r="B142" s="26" t="str">
        <f>'EJEC.PRESUPUSTAL AGREGADA'!C141</f>
        <v>C-3299-0900-2-10101C-3299069-02</v>
      </c>
      <c r="C142" s="26" t="str">
        <f>'EJEC.PRESUPUSTAL AGREGADA'!P141</f>
        <v>ADQUIS. DE BYS - SERVICIO DE ASISTENCIA TÉCNICA - MEJORAMIENTO DE LA CAPACIDAD INSTITUCIONAL EN INFRAESTRUCTURA TECNOLÓGICA Y FÍSICA, PARA EL MEJORAMIENTO DE LA DISPONIBILIDAD Y DIVULGACIÓN DE LA INFORMACIÓN.  NACIONAL</v>
      </c>
      <c r="D142" s="31" t="str">
        <f>'EJEC.PRESUPUSTAL AGREGADA'!M141</f>
        <v>Nación</v>
      </c>
      <c r="E142" s="31" t="str">
        <f>'EJEC.PRESUPUSTAL AGREGADA'!O141</f>
        <v>CSF</v>
      </c>
      <c r="F142" s="31">
        <f>'EJEC.PRESUPUSTAL AGREGADA'!N141</f>
        <v>11</v>
      </c>
      <c r="G142" s="29">
        <f>'EJEC.PRESUPUSTAL AGREGADA'!Q141</f>
        <v>1800275866</v>
      </c>
      <c r="H142" s="29">
        <f>'EJEC.PRESUPUSTAL AGREGADA'!R141</f>
        <v>1800275866</v>
      </c>
      <c r="I142" s="29">
        <f>'EJEC.PRESUPUSTAL AGREGADA'!S141</f>
        <v>0</v>
      </c>
      <c r="J142" s="29">
        <f>'EJEC.PRESUPUSTAL AGREGADA'!T141</f>
        <v>1642938666</v>
      </c>
      <c r="K142" s="29">
        <f t="shared" si="3"/>
        <v>157337200</v>
      </c>
      <c r="L142" s="29">
        <f>'EJEC.PRESUPUSTAL AGREGADA'!U141</f>
        <v>18130866</v>
      </c>
      <c r="M142" s="29">
        <f t="shared" si="0"/>
        <v>1624807800</v>
      </c>
      <c r="N142" s="29">
        <f>'EJEC.PRESUPUSTAL AGREGADA'!V141</f>
        <v>18130866</v>
      </c>
      <c r="O142" s="29">
        <f t="shared" si="1"/>
        <v>0</v>
      </c>
      <c r="P142" s="29">
        <f>'EJEC.PRESUPUSTAL AGREGADA'!W141</f>
        <v>18130866</v>
      </c>
      <c r="Q142" s="29">
        <f t="shared" si="2"/>
        <v>0</v>
      </c>
      <c r="R142" s="41">
        <f t="shared" si="10"/>
        <v>0.91260383868302108</v>
      </c>
      <c r="S142" s="27"/>
      <c r="T142" s="27"/>
      <c r="U142" s="27"/>
      <c r="V142" s="27"/>
      <c r="W142" s="27"/>
      <c r="X142" s="27"/>
      <c r="Y142" s="27"/>
      <c r="Z142" s="27"/>
    </row>
    <row r="143" spans="1:26" s="28" customFormat="1" ht="15.75" hidden="1" customHeight="1" x14ac:dyDescent="0.25">
      <c r="A143" s="31" t="str">
        <f>'EJEC.PRESUPUSTAL AGREGADA'!D142</f>
        <v>C</v>
      </c>
      <c r="B143" s="26" t="str">
        <f>'EJEC.PRESUPUSTAL AGREGADA'!C142</f>
        <v>C</v>
      </c>
      <c r="C143" s="26" t="str">
        <f>'EJEC.PRESUPUSTAL AGREGADA'!P142</f>
        <v>INVERSION</v>
      </c>
      <c r="D143" s="31" t="str">
        <f>'EJEC.PRESUPUSTAL AGREGADA'!M142</f>
        <v>Propios</v>
      </c>
      <c r="E143" s="31" t="str">
        <f>'EJEC.PRESUPUSTAL AGREGADA'!O142</f>
        <v>CSF</v>
      </c>
      <c r="F143" s="31">
        <f>'EJEC.PRESUPUSTAL AGREGADA'!N142</f>
        <v>20</v>
      </c>
      <c r="G143" s="29">
        <f>'EJEC.PRESUPUSTAL AGREGADA'!Q142</f>
        <v>4439005000</v>
      </c>
      <c r="H143" s="29">
        <f>'EJEC.PRESUPUSTAL AGREGADA'!R142</f>
        <v>3899000000</v>
      </c>
      <c r="I143" s="29">
        <f>'EJEC.PRESUPUSTAL AGREGADA'!S142</f>
        <v>540005000</v>
      </c>
      <c r="J143" s="29">
        <f>'EJEC.PRESUPUSTAL AGREGADA'!T142</f>
        <v>3257187945</v>
      </c>
      <c r="K143" s="29">
        <f t="shared" si="3"/>
        <v>641812055</v>
      </c>
      <c r="L143" s="29">
        <f>'EJEC.PRESUPUSTAL AGREGADA'!U142</f>
        <v>83567833</v>
      </c>
      <c r="M143" s="29">
        <f t="shared" si="0"/>
        <v>3173620112</v>
      </c>
      <c r="N143" s="29">
        <f>'EJEC.PRESUPUSTAL AGREGADA'!V142</f>
        <v>83567833</v>
      </c>
      <c r="O143" s="29">
        <f t="shared" si="1"/>
        <v>0</v>
      </c>
      <c r="P143" s="29">
        <f>'EJEC.PRESUPUSTAL AGREGADA'!W142</f>
        <v>83567833</v>
      </c>
      <c r="Q143" s="29">
        <f t="shared" si="2"/>
        <v>0</v>
      </c>
      <c r="R143" s="41">
        <f t="shared" si="10"/>
        <v>0.7337653246617204</v>
      </c>
      <c r="S143" s="27"/>
      <c r="T143" s="27"/>
      <c r="U143" s="27"/>
      <c r="V143" s="27"/>
      <c r="W143" s="27"/>
      <c r="X143" s="27"/>
      <c r="Y143" s="27"/>
      <c r="Z143" s="27"/>
    </row>
    <row r="144" spans="1:26" s="28" customFormat="1" ht="27" hidden="1" customHeight="1" x14ac:dyDescent="0.25">
      <c r="A144" s="31" t="str">
        <f>'EJEC.PRESUPUSTAL AGREGADA'!D143</f>
        <v>C</v>
      </c>
      <c r="B144" s="26" t="str">
        <f>'EJEC.PRESUPUSTAL AGREGADA'!C143</f>
        <v>C-3204</v>
      </c>
      <c r="C144" s="26" t="str">
        <f>'EJEC.PRESUPUSTAL AGREGADA'!P143</f>
        <v>GESTIÓN DE LA INFORMACIÓN Y EL CONOCIMIENTO AMBIENTAL</v>
      </c>
      <c r="D144" s="31" t="str">
        <f>'EJEC.PRESUPUSTAL AGREGADA'!M143</f>
        <v>Propios</v>
      </c>
      <c r="E144" s="31" t="str">
        <f>'EJEC.PRESUPUSTAL AGREGADA'!O143</f>
        <v>CSF</v>
      </c>
      <c r="F144" s="31">
        <f>'EJEC.PRESUPUSTAL AGREGADA'!N143</f>
        <v>20</v>
      </c>
      <c r="G144" s="29">
        <f>'EJEC.PRESUPUSTAL AGREGADA'!Q143</f>
        <v>4439005000</v>
      </c>
      <c r="H144" s="29">
        <f>'EJEC.PRESUPUSTAL AGREGADA'!R143</f>
        <v>3899000000</v>
      </c>
      <c r="I144" s="29">
        <f>'EJEC.PRESUPUSTAL AGREGADA'!S143</f>
        <v>540005000</v>
      </c>
      <c r="J144" s="29">
        <f>'EJEC.PRESUPUSTAL AGREGADA'!T143</f>
        <v>3257187945</v>
      </c>
      <c r="K144" s="29">
        <f t="shared" si="3"/>
        <v>641812055</v>
      </c>
      <c r="L144" s="29">
        <f>'EJEC.PRESUPUSTAL AGREGADA'!U143</f>
        <v>83567833</v>
      </c>
      <c r="M144" s="29">
        <f t="shared" si="0"/>
        <v>3173620112</v>
      </c>
      <c r="N144" s="29">
        <f>'EJEC.PRESUPUSTAL AGREGADA'!V143</f>
        <v>83567833</v>
      </c>
      <c r="O144" s="29">
        <f t="shared" si="1"/>
        <v>0</v>
      </c>
      <c r="P144" s="29">
        <f>'EJEC.PRESUPUSTAL AGREGADA'!W143</f>
        <v>83567833</v>
      </c>
      <c r="Q144" s="29">
        <f t="shared" si="2"/>
        <v>0</v>
      </c>
      <c r="R144" s="41">
        <f t="shared" si="10"/>
        <v>0.7337653246617204</v>
      </c>
      <c r="S144" s="27"/>
      <c r="T144" s="27"/>
      <c r="U144" s="27"/>
      <c r="V144" s="27"/>
      <c r="W144" s="27"/>
      <c r="X144" s="27"/>
      <c r="Y144" s="27"/>
      <c r="Z144" s="27"/>
    </row>
    <row r="145" spans="1:26" s="28" customFormat="1" hidden="1" x14ac:dyDescent="0.25">
      <c r="A145" s="31" t="str">
        <f>'EJEC.PRESUPUSTAL AGREGADA'!D144</f>
        <v>C</v>
      </c>
      <c r="B145" s="26" t="str">
        <f>'EJEC.PRESUPUSTAL AGREGADA'!C144</f>
        <v>C-3204-0900</v>
      </c>
      <c r="C145" s="26" t="str">
        <f>'EJEC.PRESUPUSTAL AGREGADA'!P144</f>
        <v>INTERSUBSECTORIAL AMBIENTE</v>
      </c>
      <c r="D145" s="31" t="str">
        <f>'EJEC.PRESUPUSTAL AGREGADA'!M144</f>
        <v>Propios</v>
      </c>
      <c r="E145" s="31" t="str">
        <f>'EJEC.PRESUPUSTAL AGREGADA'!O144</f>
        <v>CSF</v>
      </c>
      <c r="F145" s="31">
        <f>'EJEC.PRESUPUSTAL AGREGADA'!N144</f>
        <v>20</v>
      </c>
      <c r="G145" s="29">
        <f>'EJEC.PRESUPUSTAL AGREGADA'!Q144</f>
        <v>4439005000</v>
      </c>
      <c r="H145" s="29">
        <f>'EJEC.PRESUPUSTAL AGREGADA'!R144</f>
        <v>3899000000</v>
      </c>
      <c r="I145" s="29">
        <f>'EJEC.PRESUPUSTAL AGREGADA'!S144</f>
        <v>540005000</v>
      </c>
      <c r="J145" s="29">
        <f>'EJEC.PRESUPUSTAL AGREGADA'!T144</f>
        <v>3257187945</v>
      </c>
      <c r="K145" s="29">
        <f t="shared" si="3"/>
        <v>641812055</v>
      </c>
      <c r="L145" s="29">
        <f>'EJEC.PRESUPUSTAL AGREGADA'!U144</f>
        <v>83567833</v>
      </c>
      <c r="M145" s="29">
        <f t="shared" si="0"/>
        <v>3173620112</v>
      </c>
      <c r="N145" s="29">
        <f>'EJEC.PRESUPUSTAL AGREGADA'!V144</f>
        <v>83567833</v>
      </c>
      <c r="O145" s="29">
        <f t="shared" si="1"/>
        <v>0</v>
      </c>
      <c r="P145" s="29">
        <f>'EJEC.PRESUPUSTAL AGREGADA'!W144</f>
        <v>83567833</v>
      </c>
      <c r="Q145" s="29">
        <f t="shared" si="2"/>
        <v>0</v>
      </c>
      <c r="R145" s="41">
        <f t="shared" si="10"/>
        <v>0.7337653246617204</v>
      </c>
      <c r="S145" s="27"/>
      <c r="T145" s="27"/>
      <c r="U145" s="27"/>
      <c r="V145" s="27"/>
      <c r="W145" s="27"/>
      <c r="X145" s="27"/>
      <c r="Y145" s="27"/>
      <c r="Z145" s="27"/>
    </row>
    <row r="146" spans="1:26" s="28" customFormat="1" ht="40.5" hidden="1" x14ac:dyDescent="0.25">
      <c r="A146" s="31" t="str">
        <f>'EJEC.PRESUPUSTAL AGREGADA'!D145</f>
        <v>C</v>
      </c>
      <c r="B146" s="26" t="str">
        <f>'EJEC.PRESUPUSTAL AGREGADA'!C145</f>
        <v>C-3204-0900-5</v>
      </c>
      <c r="C146" s="26" t="str">
        <f>'EJEC.PRESUPUSTAL AGREGADA'!P145</f>
        <v>FORTALECIMIENTO DEL CONOCIMIENTO E INFORMACIÓN PARA LA CONSERVACIÓN, RECUPERACIÓN Y RESTAURACIÓN AMBIENTAL  NACIONAL</v>
      </c>
      <c r="D146" s="31" t="str">
        <f>'EJEC.PRESUPUSTAL AGREGADA'!M145</f>
        <v>Propios</v>
      </c>
      <c r="E146" s="31" t="str">
        <f>'EJEC.PRESUPUSTAL AGREGADA'!O145</f>
        <v>CSF</v>
      </c>
      <c r="F146" s="31">
        <f>'EJEC.PRESUPUSTAL AGREGADA'!N145</f>
        <v>20</v>
      </c>
      <c r="G146" s="29">
        <f>'EJEC.PRESUPUSTAL AGREGADA'!Q145</f>
        <v>4439005000</v>
      </c>
      <c r="H146" s="29">
        <f>'EJEC.PRESUPUSTAL AGREGADA'!R145</f>
        <v>3899000000</v>
      </c>
      <c r="I146" s="29">
        <f>'EJEC.PRESUPUSTAL AGREGADA'!S145</f>
        <v>540005000</v>
      </c>
      <c r="J146" s="29">
        <f>'EJEC.PRESUPUSTAL AGREGADA'!T145</f>
        <v>3257187945</v>
      </c>
      <c r="K146" s="29">
        <f t="shared" si="3"/>
        <v>641812055</v>
      </c>
      <c r="L146" s="29">
        <f>'EJEC.PRESUPUSTAL AGREGADA'!U145</f>
        <v>83567833</v>
      </c>
      <c r="M146" s="29">
        <f t="shared" si="0"/>
        <v>3173620112</v>
      </c>
      <c r="N146" s="29">
        <f>'EJEC.PRESUPUSTAL AGREGADA'!V145</f>
        <v>83567833</v>
      </c>
      <c r="O146" s="29">
        <f t="shared" si="1"/>
        <v>0</v>
      </c>
      <c r="P146" s="29">
        <f>'EJEC.PRESUPUSTAL AGREGADA'!W145</f>
        <v>83567833</v>
      </c>
      <c r="Q146" s="29">
        <f t="shared" si="2"/>
        <v>0</v>
      </c>
      <c r="R146" s="41">
        <f t="shared" si="10"/>
        <v>0.7337653246617204</v>
      </c>
      <c r="S146" s="27"/>
      <c r="T146" s="27"/>
      <c r="U146" s="27"/>
      <c r="V146" s="27"/>
      <c r="W146" s="27"/>
      <c r="X146" s="27"/>
      <c r="Y146" s="27"/>
      <c r="Z146" s="27"/>
    </row>
    <row r="147" spans="1:26" s="28" customFormat="1" ht="15" hidden="1" customHeight="1" x14ac:dyDescent="0.25">
      <c r="A147" s="31" t="str">
        <f>'EJEC.PRESUPUSTAL AGREGADA'!D146</f>
        <v>C</v>
      </c>
      <c r="B147" s="26" t="str">
        <f>'EJEC.PRESUPUSTAL AGREGADA'!C146</f>
        <v>C-3204-0900-5-10101B</v>
      </c>
      <c r="C147" s="26" t="str">
        <f>'EJEC.PRESUPUSTAL AGREGADA'!P146</f>
        <v>1. ORDENAMIENTO DEL TERRITORIO ALREDEDOR DEL AGUA Y JUSTICIA AMBIENTAL / B. DEMOCRATIZACIÓN DEL CONOCIMIENTO, LA INFORMACIÓN AMBIENTAL Y DE RIESGO DE DESASTRES</v>
      </c>
      <c r="D147" s="31" t="str">
        <f>'EJEC.PRESUPUSTAL AGREGADA'!M146</f>
        <v>Propios</v>
      </c>
      <c r="E147" s="31" t="str">
        <f>'EJEC.PRESUPUSTAL AGREGADA'!O146</f>
        <v>CSF</v>
      </c>
      <c r="F147" s="31">
        <f>'EJEC.PRESUPUSTAL AGREGADA'!N146</f>
        <v>20</v>
      </c>
      <c r="G147" s="29">
        <f>'EJEC.PRESUPUSTAL AGREGADA'!Q146</f>
        <v>4439005000</v>
      </c>
      <c r="H147" s="29">
        <f>'EJEC.PRESUPUSTAL AGREGADA'!R146</f>
        <v>3899000000</v>
      </c>
      <c r="I147" s="29">
        <f>'EJEC.PRESUPUSTAL AGREGADA'!S146</f>
        <v>540005000</v>
      </c>
      <c r="J147" s="29">
        <f>'EJEC.PRESUPUSTAL AGREGADA'!T146</f>
        <v>3257187945</v>
      </c>
      <c r="K147" s="29">
        <f t="shared" si="3"/>
        <v>641812055</v>
      </c>
      <c r="L147" s="29">
        <f>'EJEC.PRESUPUSTAL AGREGADA'!U146</f>
        <v>83567833</v>
      </c>
      <c r="M147" s="29">
        <f t="shared" si="0"/>
        <v>3173620112</v>
      </c>
      <c r="N147" s="29">
        <f>'EJEC.PRESUPUSTAL AGREGADA'!V146</f>
        <v>83567833</v>
      </c>
      <c r="O147" s="29">
        <f t="shared" si="1"/>
        <v>0</v>
      </c>
      <c r="P147" s="29">
        <f>'EJEC.PRESUPUSTAL AGREGADA'!W146</f>
        <v>83567833</v>
      </c>
      <c r="Q147" s="29">
        <f t="shared" si="2"/>
        <v>0</v>
      </c>
      <c r="R147" s="41">
        <f t="shared" si="10"/>
        <v>0.7337653246617204</v>
      </c>
      <c r="S147" s="27"/>
      <c r="T147" s="27"/>
      <c r="U147" s="27"/>
      <c r="V147" s="27"/>
      <c r="W147" s="27"/>
      <c r="X147" s="27"/>
      <c r="Y147" s="27"/>
      <c r="Z147" s="27"/>
    </row>
    <row r="148" spans="1:26" s="28" customFormat="1" ht="17.25" hidden="1" customHeight="1" x14ac:dyDescent="0.25">
      <c r="A148" s="31" t="str">
        <f>'EJEC.PRESUPUSTAL AGREGADA'!D147</f>
        <v>C</v>
      </c>
      <c r="B148" s="26" t="str">
        <f>'EJEC.PRESUPUSTAL AGREGADA'!C147</f>
        <v>C-3204-0900-5-10101B-3204007</v>
      </c>
      <c r="C148" s="26" t="str">
        <f>'EJEC.PRESUPUSTAL AGREGADA'!P147</f>
        <v>SERVICIO DE ACREDITACIÓN DE LABORATORIOS Y ORGANIZACIONES</v>
      </c>
      <c r="D148" s="31" t="str">
        <f>'EJEC.PRESUPUSTAL AGREGADA'!M147</f>
        <v>Propios</v>
      </c>
      <c r="E148" s="31" t="str">
        <f>'EJEC.PRESUPUSTAL AGREGADA'!O147</f>
        <v>CSF</v>
      </c>
      <c r="F148" s="31">
        <f>'EJEC.PRESUPUSTAL AGREGADA'!N147</f>
        <v>20</v>
      </c>
      <c r="G148" s="29">
        <f>'EJEC.PRESUPUSTAL AGREGADA'!Q147</f>
        <v>4099005000</v>
      </c>
      <c r="H148" s="29">
        <f>'EJEC.PRESUPUSTAL AGREGADA'!R147</f>
        <v>3899000000</v>
      </c>
      <c r="I148" s="29">
        <f>'EJEC.PRESUPUSTAL AGREGADA'!S147</f>
        <v>200005000</v>
      </c>
      <c r="J148" s="29">
        <f>'EJEC.PRESUPUSTAL AGREGADA'!T147</f>
        <v>3257187945</v>
      </c>
      <c r="K148" s="29">
        <f t="shared" si="3"/>
        <v>641812055</v>
      </c>
      <c r="L148" s="29">
        <f>'EJEC.PRESUPUSTAL AGREGADA'!U147</f>
        <v>83567833</v>
      </c>
      <c r="M148" s="29">
        <f t="shared" si="0"/>
        <v>3173620112</v>
      </c>
      <c r="N148" s="29">
        <f>'EJEC.PRESUPUSTAL AGREGADA'!V147</f>
        <v>83567833</v>
      </c>
      <c r="O148" s="29">
        <f t="shared" si="1"/>
        <v>0</v>
      </c>
      <c r="P148" s="29">
        <f>'EJEC.PRESUPUSTAL AGREGADA'!W147</f>
        <v>83567833</v>
      </c>
      <c r="Q148" s="29">
        <f t="shared" si="2"/>
        <v>0</v>
      </c>
      <c r="R148" s="41">
        <f t="shared" si="10"/>
        <v>0.79462892702009391</v>
      </c>
      <c r="S148" s="27"/>
      <c r="T148" s="27"/>
      <c r="U148" s="27"/>
      <c r="V148" s="27"/>
      <c r="W148" s="27"/>
      <c r="X148" s="27"/>
      <c r="Y148" s="27"/>
      <c r="Z148" s="27"/>
    </row>
    <row r="149" spans="1:26" s="28" customFormat="1" ht="26.25" hidden="1" customHeight="1" x14ac:dyDescent="0.25">
      <c r="A149" s="31" t="str">
        <f>'EJEC.PRESUPUSTAL AGREGADA'!D148</f>
        <v>C</v>
      </c>
      <c r="B149" s="26" t="str">
        <f>'EJEC.PRESUPUSTAL AGREGADA'!C148</f>
        <v>C-3204-0900-5-10101B-3204007-02</v>
      </c>
      <c r="C149" s="26" t="str">
        <f>'EJEC.PRESUPUSTAL AGREGADA'!P148</f>
        <v>ADQUIS. DE BYS - SERVICIO DE ACREDITACIÓN DE LABORATORIOS Y ORGANIZACIONES - FORTALECIMIENTO DEL CONOCIMIENTO E INFORMACIÓN PARA LA CONSERVACIÓN, RECUPERACIÓN Y RESTAURACIÓN AMBIENTAL  NACIONAL</v>
      </c>
      <c r="D149" s="31" t="str">
        <f>'EJEC.PRESUPUSTAL AGREGADA'!M148</f>
        <v>Propios</v>
      </c>
      <c r="E149" s="31" t="str">
        <f>'EJEC.PRESUPUSTAL AGREGADA'!O148</f>
        <v>CSF</v>
      </c>
      <c r="F149" s="31">
        <f>'EJEC.PRESUPUSTAL AGREGADA'!N148</f>
        <v>20</v>
      </c>
      <c r="G149" s="29">
        <f>'EJEC.PRESUPUSTAL AGREGADA'!Q148</f>
        <v>4099005000</v>
      </c>
      <c r="H149" s="29">
        <f>'EJEC.PRESUPUSTAL AGREGADA'!R148</f>
        <v>3899000000</v>
      </c>
      <c r="I149" s="29">
        <f>'EJEC.PRESUPUSTAL AGREGADA'!S148</f>
        <v>200005000</v>
      </c>
      <c r="J149" s="29">
        <f>'EJEC.PRESUPUSTAL AGREGADA'!T148</f>
        <v>3257187945</v>
      </c>
      <c r="K149" s="29">
        <f t="shared" si="3"/>
        <v>641812055</v>
      </c>
      <c r="L149" s="29">
        <f>'EJEC.PRESUPUSTAL AGREGADA'!U148</f>
        <v>83567833</v>
      </c>
      <c r="M149" s="29">
        <f t="shared" si="0"/>
        <v>3173620112</v>
      </c>
      <c r="N149" s="29">
        <f>'EJEC.PRESUPUSTAL AGREGADA'!V148</f>
        <v>83567833</v>
      </c>
      <c r="O149" s="29">
        <f t="shared" si="1"/>
        <v>0</v>
      </c>
      <c r="P149" s="29">
        <f>'EJEC.PRESUPUSTAL AGREGADA'!W148</f>
        <v>83567833</v>
      </c>
      <c r="Q149" s="29">
        <f t="shared" si="2"/>
        <v>0</v>
      </c>
      <c r="R149" s="41">
        <f t="shared" si="10"/>
        <v>0.79462892702009391</v>
      </c>
      <c r="S149" s="27"/>
      <c r="T149" s="27"/>
      <c r="U149" s="27"/>
      <c r="V149" s="27"/>
      <c r="W149" s="27"/>
      <c r="X149" s="27"/>
      <c r="Y149" s="27"/>
      <c r="Z149" s="27"/>
    </row>
    <row r="150" spans="1:26" s="28" customFormat="1" ht="10.5" hidden="1" customHeight="1" x14ac:dyDescent="0.25">
      <c r="A150" s="31" t="str">
        <f>'EJEC.PRESUPUSTAL AGREGADA'!D149</f>
        <v>C</v>
      </c>
      <c r="B150" s="26" t="str">
        <f>'EJEC.PRESUPUSTAL AGREGADA'!C149</f>
        <v>C-3204-0900-5-10101B-3204041</v>
      </c>
      <c r="C150" s="26" t="str">
        <f>'EJEC.PRESUPUSTAL AGREGADA'!P149</f>
        <v>ESTACIONES METEOROLÓGICAS MEJORADAS</v>
      </c>
      <c r="D150" s="31" t="str">
        <f>'EJEC.PRESUPUSTAL AGREGADA'!M149</f>
        <v>Propios</v>
      </c>
      <c r="E150" s="31" t="str">
        <f>'EJEC.PRESUPUSTAL AGREGADA'!O149</f>
        <v>CSF</v>
      </c>
      <c r="F150" s="31">
        <f>'EJEC.PRESUPUSTAL AGREGADA'!N149</f>
        <v>20</v>
      </c>
      <c r="G150" s="29">
        <f>'EJEC.PRESUPUSTAL AGREGADA'!Q149</f>
        <v>340000000</v>
      </c>
      <c r="H150" s="29">
        <f>'EJEC.PRESUPUSTAL AGREGADA'!R149</f>
        <v>0</v>
      </c>
      <c r="I150" s="29">
        <f>'EJEC.PRESUPUSTAL AGREGADA'!S149</f>
        <v>340000000</v>
      </c>
      <c r="J150" s="29">
        <f>'EJEC.PRESUPUSTAL AGREGADA'!T149</f>
        <v>0</v>
      </c>
      <c r="K150" s="29">
        <f t="shared" si="3"/>
        <v>0</v>
      </c>
      <c r="L150" s="29">
        <f>'EJEC.PRESUPUSTAL AGREGADA'!U149</f>
        <v>0</v>
      </c>
      <c r="M150" s="29">
        <f t="shared" si="0"/>
        <v>0</v>
      </c>
      <c r="N150" s="29">
        <f>'EJEC.PRESUPUSTAL AGREGADA'!V149</f>
        <v>0</v>
      </c>
      <c r="O150" s="29">
        <f t="shared" si="1"/>
        <v>0</v>
      </c>
      <c r="P150" s="29">
        <f>'EJEC.PRESUPUSTAL AGREGADA'!W149</f>
        <v>0</v>
      </c>
      <c r="Q150" s="29">
        <f t="shared" si="2"/>
        <v>0</v>
      </c>
      <c r="R150" s="41">
        <f t="shared" si="10"/>
        <v>0</v>
      </c>
      <c r="S150" s="27"/>
      <c r="T150" s="27"/>
      <c r="U150" s="27"/>
      <c r="V150" s="27"/>
      <c r="W150" s="27"/>
      <c r="X150" s="27"/>
      <c r="Y150" s="27"/>
      <c r="Z150" s="27"/>
    </row>
    <row r="151" spans="1:26" s="28" customFormat="1" ht="13.5" hidden="1" customHeight="1" x14ac:dyDescent="0.25">
      <c r="A151" s="31" t="str">
        <f>'EJEC.PRESUPUSTAL AGREGADA'!D150</f>
        <v>C</v>
      </c>
      <c r="B151" s="26" t="str">
        <f>'EJEC.PRESUPUSTAL AGREGADA'!C150</f>
        <v>C-3204-0900-5-10101B-3204041-02</v>
      </c>
      <c r="C151" s="26" t="str">
        <f>'EJEC.PRESUPUSTAL AGREGADA'!P150</f>
        <v>ADQUIS. DE BYS - ESTACIONES METEOROLÓGICAS MEJORADAS - FORTALECIMIENTO DEL CONOCIMIENTO E INFORMACIÓN PARA LA CONSERVACIÓN, RECUPERACIÓN Y RESTAURACIÓN AMBIENTAL  NACIONAL</v>
      </c>
      <c r="D151" s="31" t="str">
        <f>'EJEC.PRESUPUSTAL AGREGADA'!M150</f>
        <v>Propios</v>
      </c>
      <c r="E151" s="31" t="str">
        <f>'EJEC.PRESUPUSTAL AGREGADA'!O150</f>
        <v>CSF</v>
      </c>
      <c r="F151" s="31">
        <f>'EJEC.PRESUPUSTAL AGREGADA'!N150</f>
        <v>20</v>
      </c>
      <c r="G151" s="29">
        <f>'EJEC.PRESUPUSTAL AGREGADA'!Q150</f>
        <v>340000000</v>
      </c>
      <c r="H151" s="29">
        <f>'EJEC.PRESUPUSTAL AGREGADA'!R150</f>
        <v>0</v>
      </c>
      <c r="I151" s="29">
        <f>'EJEC.PRESUPUSTAL AGREGADA'!S150</f>
        <v>340000000</v>
      </c>
      <c r="J151" s="29">
        <f>'EJEC.PRESUPUSTAL AGREGADA'!T150</f>
        <v>0</v>
      </c>
      <c r="K151" s="29">
        <f t="shared" si="3"/>
        <v>0</v>
      </c>
      <c r="L151" s="29">
        <f>'EJEC.PRESUPUSTAL AGREGADA'!U150</f>
        <v>0</v>
      </c>
      <c r="M151" s="29">
        <f t="shared" si="0"/>
        <v>0</v>
      </c>
      <c r="N151" s="29">
        <f>'EJEC.PRESUPUSTAL AGREGADA'!V150</f>
        <v>0</v>
      </c>
      <c r="O151" s="29">
        <f t="shared" si="1"/>
        <v>0</v>
      </c>
      <c r="P151" s="29">
        <f>'EJEC.PRESUPUSTAL AGREGADA'!W150</f>
        <v>0</v>
      </c>
      <c r="Q151" s="29">
        <f t="shared" si="2"/>
        <v>0</v>
      </c>
      <c r="R151" s="41">
        <f t="shared" si="10"/>
        <v>0</v>
      </c>
      <c r="S151" s="27"/>
      <c r="T151" s="27"/>
      <c r="U151" s="27"/>
      <c r="V151" s="27"/>
      <c r="W151" s="27"/>
      <c r="X151" s="27"/>
      <c r="Y151" s="27"/>
      <c r="Z151" s="27"/>
    </row>
    <row r="152" spans="1:26" ht="33" customHeight="1" thickBot="1" x14ac:dyDescent="0.3">
      <c r="A152" s="9" t="e">
        <f>'EJEC.PRESUPUSTAL AGREGADA'!#REF!</f>
        <v>#REF!</v>
      </c>
      <c r="B152" s="10" t="e">
        <f>'EJEC.PRESUPUSTAL AGREGADA'!#REF!</f>
        <v>#REF!</v>
      </c>
      <c r="C152" s="10" t="e">
        <f>'EJEC.PRESUPUSTAL AGREGADA'!#REF!</f>
        <v>#REF!</v>
      </c>
      <c r="D152" s="9" t="e">
        <f>'EJEC.PRESUPUSTAL AGREGADA'!#REF!</f>
        <v>#REF!</v>
      </c>
      <c r="E152" s="9" t="e">
        <f>'EJEC.PRESUPUSTAL AGREGADA'!#REF!</f>
        <v>#REF!</v>
      </c>
      <c r="F152" s="9" t="e">
        <f>'EJEC.PRESUPUSTAL AGREGADA'!#REF!</f>
        <v>#REF!</v>
      </c>
      <c r="G152" s="8" t="e">
        <f>'EJEC.PRESUPUSTAL AGREGADA'!#REF!</f>
        <v>#REF!</v>
      </c>
      <c r="H152" s="8" t="e">
        <f>'EJEC.PRESUPUSTAL AGREGADA'!#REF!</f>
        <v>#REF!</v>
      </c>
      <c r="I152" s="8" t="e">
        <f>'EJEC.PRESUPUSTAL AGREGADA'!#REF!</f>
        <v>#REF!</v>
      </c>
      <c r="J152" s="8" t="e">
        <f>'EJEC.PRESUPUSTAL AGREGADA'!#REF!</f>
        <v>#REF!</v>
      </c>
      <c r="K152" s="8" t="e">
        <f t="shared" si="3"/>
        <v>#REF!</v>
      </c>
      <c r="L152" s="8" t="e">
        <f>'EJEC.PRESUPUSTAL AGREGADA'!#REF!</f>
        <v>#REF!</v>
      </c>
      <c r="M152" s="8" t="e">
        <f t="shared" si="0"/>
        <v>#REF!</v>
      </c>
      <c r="N152" s="8" t="e">
        <f>'EJEC.PRESUPUSTAL AGREGADA'!#REF!</f>
        <v>#REF!</v>
      </c>
      <c r="O152" s="8" t="e">
        <f t="shared" si="1"/>
        <v>#REF!</v>
      </c>
      <c r="P152" s="8" t="e">
        <f>'EJEC.PRESUPUSTAL AGREGADA'!#REF!</f>
        <v>#REF!</v>
      </c>
      <c r="Q152" s="8" t="e">
        <f t="shared" si="2"/>
        <v>#REF!</v>
      </c>
      <c r="R152" s="11" t="e">
        <f t="shared" ref="R152" si="11">+J152/G152</f>
        <v>#REF!</v>
      </c>
      <c r="S152" s="7"/>
      <c r="T152" s="7"/>
      <c r="U152" s="7"/>
      <c r="V152" s="7"/>
      <c r="W152" s="7"/>
      <c r="X152" s="7"/>
      <c r="Y152" s="7"/>
      <c r="Z152" s="7"/>
    </row>
    <row r="153" spans="1:26" ht="13.5" customHeight="1" thickBot="1" x14ac:dyDescent="0.3">
      <c r="A153" s="42"/>
      <c r="B153" s="43"/>
      <c r="C153" s="44"/>
      <c r="D153" s="128" t="s">
        <v>422</v>
      </c>
      <c r="E153" s="129"/>
      <c r="F153" s="130"/>
      <c r="G153" s="38">
        <f t="shared" ref="G153:Q153" si="12">+G6</f>
        <v>64071700000</v>
      </c>
      <c r="H153" s="38">
        <f>+H6</f>
        <v>64065871695.5</v>
      </c>
      <c r="I153" s="38">
        <f>+I6</f>
        <v>5828304.5</v>
      </c>
      <c r="J153" s="38">
        <f t="shared" si="12"/>
        <v>15752257006.809999</v>
      </c>
      <c r="K153" s="38">
        <f t="shared" si="12"/>
        <v>48313614688.690002</v>
      </c>
      <c r="L153" s="38">
        <f t="shared" si="12"/>
        <v>7675081323.8299999</v>
      </c>
      <c r="M153" s="38">
        <f t="shared" si="12"/>
        <v>8077175682.9799995</v>
      </c>
      <c r="N153" s="38">
        <f t="shared" si="12"/>
        <v>7675081323.8299999</v>
      </c>
      <c r="O153" s="38">
        <f t="shared" si="12"/>
        <v>0</v>
      </c>
      <c r="P153" s="38">
        <f t="shared" si="12"/>
        <v>7675081323.8299999</v>
      </c>
      <c r="Q153" s="38">
        <f t="shared" si="12"/>
        <v>0</v>
      </c>
      <c r="R153" s="12">
        <f t="shared" ref="R153:R157" si="13">+J153/G153</f>
        <v>0.24585358288932554</v>
      </c>
      <c r="S153" s="7"/>
      <c r="T153" s="7"/>
      <c r="U153" s="7"/>
      <c r="V153" s="7"/>
      <c r="W153" s="7"/>
      <c r="X153" s="7"/>
      <c r="Y153" s="7"/>
      <c r="Z153" s="7"/>
    </row>
    <row r="154" spans="1:26" ht="13.5" customHeight="1" thickBot="1" x14ac:dyDescent="0.3">
      <c r="A154" s="45"/>
      <c r="B154" s="46"/>
      <c r="C154" s="47"/>
      <c r="D154" s="131" t="s">
        <v>423</v>
      </c>
      <c r="E154" s="132"/>
      <c r="F154" s="133"/>
      <c r="G154" s="39">
        <f>+G91</f>
        <v>260000000</v>
      </c>
      <c r="H154" s="39">
        <f>+H91</f>
        <v>260000000</v>
      </c>
      <c r="I154" s="39">
        <f t="shared" ref="I154:Q154" si="14">+I91</f>
        <v>0</v>
      </c>
      <c r="J154" s="39">
        <f>+J91</f>
        <v>0</v>
      </c>
      <c r="K154" s="39">
        <f t="shared" si="14"/>
        <v>260000000</v>
      </c>
      <c r="L154" s="39">
        <f t="shared" si="14"/>
        <v>0</v>
      </c>
      <c r="M154" s="39">
        <f t="shared" si="14"/>
        <v>0</v>
      </c>
      <c r="N154" s="39">
        <f t="shared" si="14"/>
        <v>0</v>
      </c>
      <c r="O154" s="39">
        <f t="shared" si="14"/>
        <v>0</v>
      </c>
      <c r="P154" s="39">
        <f t="shared" si="14"/>
        <v>0</v>
      </c>
      <c r="Q154" s="39">
        <f t="shared" si="14"/>
        <v>0</v>
      </c>
      <c r="R154" s="12">
        <f t="shared" si="13"/>
        <v>0</v>
      </c>
      <c r="S154" s="7"/>
      <c r="T154" s="7"/>
      <c r="U154" s="7"/>
      <c r="V154" s="7"/>
      <c r="W154" s="7"/>
      <c r="X154" s="7"/>
      <c r="Y154" s="7"/>
      <c r="Z154" s="7"/>
    </row>
    <row r="155" spans="1:26" ht="13.5" customHeight="1" thickBot="1" x14ac:dyDescent="0.3">
      <c r="A155" s="45"/>
      <c r="B155" s="46"/>
      <c r="C155" s="47"/>
      <c r="D155" s="131" t="s">
        <v>424</v>
      </c>
      <c r="E155" s="132"/>
      <c r="F155" s="133"/>
      <c r="G155" s="39">
        <f>+G95</f>
        <v>189450000</v>
      </c>
      <c r="H155" s="39">
        <f>+H95</f>
        <v>189450000</v>
      </c>
      <c r="I155" s="39">
        <f t="shared" ref="I155:Q155" si="15">+I95</f>
        <v>0</v>
      </c>
      <c r="J155" s="39">
        <f t="shared" si="15"/>
        <v>0</v>
      </c>
      <c r="K155" s="39">
        <f t="shared" si="15"/>
        <v>189450000</v>
      </c>
      <c r="L155" s="39">
        <f t="shared" si="15"/>
        <v>0</v>
      </c>
      <c r="M155" s="39">
        <f t="shared" si="15"/>
        <v>0</v>
      </c>
      <c r="N155" s="39">
        <f t="shared" si="15"/>
        <v>0</v>
      </c>
      <c r="O155" s="39">
        <f t="shared" si="15"/>
        <v>0</v>
      </c>
      <c r="P155" s="39">
        <f t="shared" si="15"/>
        <v>0</v>
      </c>
      <c r="Q155" s="39">
        <f t="shared" si="15"/>
        <v>0</v>
      </c>
      <c r="R155" s="12">
        <f t="shared" si="13"/>
        <v>0</v>
      </c>
      <c r="S155" s="7"/>
      <c r="T155" s="7"/>
      <c r="U155" s="7"/>
      <c r="V155" s="7"/>
      <c r="W155" s="7"/>
      <c r="X155" s="7"/>
      <c r="Y155" s="7"/>
      <c r="Z155" s="7"/>
    </row>
    <row r="156" spans="1:26" ht="17.25" customHeight="1" thickBot="1" x14ac:dyDescent="0.35">
      <c r="A156" s="45"/>
      <c r="B156" s="49" t="s">
        <v>425</v>
      </c>
      <c r="C156" s="47"/>
      <c r="D156" s="131" t="s">
        <v>439</v>
      </c>
      <c r="E156" s="132"/>
      <c r="F156" s="133"/>
      <c r="G156" s="39">
        <f>+G110</f>
        <v>53041749644.699997</v>
      </c>
      <c r="H156" s="39">
        <f t="shared" ref="H156:Q156" si="16">+H110</f>
        <v>53041749644.699997</v>
      </c>
      <c r="I156" s="39">
        <f t="shared" si="16"/>
        <v>0</v>
      </c>
      <c r="J156" s="39">
        <f t="shared" si="16"/>
        <v>28113677371</v>
      </c>
      <c r="K156" s="39">
        <f t="shared" si="16"/>
        <v>24928072273.699997</v>
      </c>
      <c r="L156" s="39">
        <f t="shared" si="16"/>
        <v>445090230.64999998</v>
      </c>
      <c r="M156" s="39">
        <f t="shared" si="16"/>
        <v>27668587140.349998</v>
      </c>
      <c r="N156" s="39">
        <f t="shared" si="16"/>
        <v>445090230.64999998</v>
      </c>
      <c r="O156" s="39">
        <f>+O110</f>
        <v>0</v>
      </c>
      <c r="P156" s="39">
        <f t="shared" si="16"/>
        <v>445090230.64999998</v>
      </c>
      <c r="Q156" s="39">
        <f t="shared" si="16"/>
        <v>0</v>
      </c>
      <c r="R156" s="12">
        <f t="shared" si="13"/>
        <v>0.53002922338194691</v>
      </c>
      <c r="S156" s="7"/>
      <c r="T156" s="7"/>
      <c r="U156" s="7"/>
      <c r="V156" s="7"/>
      <c r="W156" s="7"/>
      <c r="X156" s="7"/>
      <c r="Y156" s="7"/>
      <c r="Z156" s="7"/>
    </row>
    <row r="157" spans="1:26" ht="13.5" customHeight="1" thickBot="1" x14ac:dyDescent="0.35">
      <c r="A157" s="45"/>
      <c r="B157" s="49" t="s">
        <v>426</v>
      </c>
      <c r="C157" s="47"/>
      <c r="D157" s="131" t="s">
        <v>427</v>
      </c>
      <c r="E157" s="132"/>
      <c r="F157" s="133"/>
      <c r="G157" s="39">
        <f t="shared" ref="G157:M157" si="17">+G143</f>
        <v>4439005000</v>
      </c>
      <c r="H157" s="39">
        <f t="shared" si="17"/>
        <v>3899000000</v>
      </c>
      <c r="I157" s="39">
        <f>+I143</f>
        <v>540005000</v>
      </c>
      <c r="J157" s="39">
        <f t="shared" si="17"/>
        <v>3257187945</v>
      </c>
      <c r="K157" s="39">
        <f t="shared" si="17"/>
        <v>641812055</v>
      </c>
      <c r="L157" s="39">
        <f t="shared" si="17"/>
        <v>83567833</v>
      </c>
      <c r="M157" s="39">
        <f t="shared" si="17"/>
        <v>3173620112</v>
      </c>
      <c r="N157" s="39">
        <f t="shared" ref="N157:Q157" si="18">+N143</f>
        <v>83567833</v>
      </c>
      <c r="O157" s="39">
        <f t="shared" si="18"/>
        <v>0</v>
      </c>
      <c r="P157" s="39">
        <f t="shared" si="18"/>
        <v>83567833</v>
      </c>
      <c r="Q157" s="39">
        <f t="shared" si="18"/>
        <v>0</v>
      </c>
      <c r="R157" s="12">
        <f t="shared" si="13"/>
        <v>0.7337653246617204</v>
      </c>
      <c r="S157" s="7"/>
      <c r="T157" s="7"/>
      <c r="U157" s="7"/>
      <c r="V157" s="7"/>
      <c r="W157" s="7"/>
      <c r="X157" s="7"/>
      <c r="Y157" s="7"/>
      <c r="Z157" s="7"/>
    </row>
    <row r="158" spans="1:26" ht="24" customHeight="1" thickBot="1" x14ac:dyDescent="0.3">
      <c r="A158" s="135"/>
      <c r="B158" s="136"/>
      <c r="C158" s="137"/>
      <c r="D158" s="131" t="s">
        <v>428</v>
      </c>
      <c r="E158" s="132"/>
      <c r="F158" s="133"/>
      <c r="G158" s="40">
        <f t="shared" ref="G158:Q158" si="19">SUM(G153:G157)</f>
        <v>122001904644.7</v>
      </c>
      <c r="H158" s="40">
        <f t="shared" si="19"/>
        <v>121456071340.2</v>
      </c>
      <c r="I158" s="40">
        <f t="shared" si="19"/>
        <v>545833304.5</v>
      </c>
      <c r="J158" s="40">
        <f t="shared" si="19"/>
        <v>47123122322.809998</v>
      </c>
      <c r="K158" s="40">
        <f>SUM(K153:K157)</f>
        <v>74332949017.389999</v>
      </c>
      <c r="L158" s="40">
        <f>SUM(L153:L157)</f>
        <v>8203739387.4799995</v>
      </c>
      <c r="M158" s="40">
        <f t="shared" si="19"/>
        <v>38919382935.330002</v>
      </c>
      <c r="N158" s="40">
        <f t="shared" si="19"/>
        <v>8203739387.4799995</v>
      </c>
      <c r="O158" s="40">
        <f t="shared" si="19"/>
        <v>0</v>
      </c>
      <c r="P158" s="40">
        <f t="shared" si="19"/>
        <v>8203739387.4799995</v>
      </c>
      <c r="Q158" s="40">
        <f t="shared" si="19"/>
        <v>0</v>
      </c>
      <c r="R158" s="13">
        <f>+J158/G158</f>
        <v>0.38624907094724703</v>
      </c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25">
      <c r="A159" s="36"/>
      <c r="B159" s="14"/>
      <c r="C159" s="14"/>
      <c r="D159" s="15"/>
      <c r="E159" s="15"/>
      <c r="F159" s="15"/>
      <c r="G159" s="24"/>
      <c r="H159" s="24"/>
      <c r="I159" s="24"/>
      <c r="J159" s="24"/>
      <c r="L159" s="24"/>
      <c r="N159" s="24"/>
      <c r="P159" s="24"/>
      <c r="Q159" s="14"/>
      <c r="R159" s="15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5">
      <c r="A160" s="36"/>
      <c r="B160" s="14"/>
      <c r="C160" s="14"/>
      <c r="D160" s="15"/>
      <c r="E160" s="15"/>
      <c r="F160" s="1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15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5">
      <c r="A161" s="36"/>
      <c r="B161" s="14"/>
      <c r="C161" s="14"/>
      <c r="D161" s="15"/>
      <c r="E161" s="15"/>
      <c r="F161" s="15"/>
      <c r="G161" s="2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5">
      <c r="A162" s="36"/>
      <c r="B162" s="14"/>
      <c r="C162" s="48"/>
      <c r="D162" s="15"/>
      <c r="E162" s="15"/>
      <c r="F162" s="1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14"/>
      <c r="R162" s="15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5">
      <c r="A163" s="36"/>
      <c r="B163" s="14"/>
      <c r="C163" s="14"/>
      <c r="D163" s="15"/>
      <c r="E163" s="15"/>
      <c r="F163" s="15"/>
      <c r="G163" s="2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5">
      <c r="A164" s="36"/>
      <c r="B164" s="14"/>
      <c r="C164" s="14"/>
      <c r="D164" s="15"/>
      <c r="E164" s="15"/>
      <c r="F164" s="15"/>
      <c r="G164" s="2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5">
      <c r="A165" s="36"/>
      <c r="B165" s="14"/>
      <c r="C165" s="14"/>
      <c r="D165" s="15"/>
      <c r="E165" s="15"/>
      <c r="F165" s="15"/>
      <c r="G165" s="2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5">
      <c r="A166" s="36"/>
      <c r="B166" s="14"/>
      <c r="C166" s="14"/>
      <c r="D166" s="15"/>
      <c r="E166" s="15"/>
      <c r="F166" s="15"/>
      <c r="G166" s="2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5">
      <c r="A167" s="36"/>
      <c r="B167" s="14"/>
      <c r="C167" s="14"/>
      <c r="D167" s="15"/>
      <c r="E167" s="15"/>
      <c r="F167" s="15"/>
      <c r="G167" s="2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5">
      <c r="A168" s="36"/>
      <c r="B168" s="14"/>
      <c r="C168" s="14"/>
      <c r="D168" s="15"/>
      <c r="E168" s="15"/>
      <c r="F168" s="15"/>
      <c r="G168" s="2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5">
      <c r="A169" s="36"/>
      <c r="B169" s="14"/>
      <c r="C169" s="14"/>
      <c r="D169" s="15"/>
      <c r="E169" s="15"/>
      <c r="F169" s="15"/>
      <c r="G169" s="2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5">
      <c r="A170" s="36"/>
      <c r="B170" s="14"/>
      <c r="C170" s="14"/>
      <c r="D170" s="15"/>
      <c r="E170" s="15"/>
      <c r="F170" s="15"/>
      <c r="G170" s="2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36"/>
      <c r="B171" s="14"/>
      <c r="C171" s="14"/>
      <c r="D171" s="15"/>
      <c r="E171" s="15"/>
      <c r="F171" s="15"/>
      <c r="G171" s="2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36"/>
      <c r="B172" s="14"/>
      <c r="C172" s="14"/>
      <c r="D172" s="15"/>
      <c r="E172" s="15"/>
      <c r="F172" s="15"/>
      <c r="G172" s="2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36"/>
      <c r="B173" s="14"/>
      <c r="C173" s="14"/>
      <c r="D173" s="15"/>
      <c r="E173" s="15"/>
      <c r="F173" s="15"/>
      <c r="G173" s="2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36"/>
      <c r="B174" s="14"/>
      <c r="C174" s="14"/>
      <c r="D174" s="15"/>
      <c r="E174" s="15"/>
      <c r="F174" s="15"/>
      <c r="G174" s="2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36"/>
      <c r="B175" s="14"/>
      <c r="C175" s="14"/>
      <c r="D175" s="15"/>
      <c r="E175" s="15"/>
      <c r="F175" s="15"/>
      <c r="G175" s="2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36"/>
      <c r="B176" s="14"/>
      <c r="C176" s="14"/>
      <c r="D176" s="15"/>
      <c r="E176" s="15"/>
      <c r="F176" s="15"/>
      <c r="G176" s="2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36"/>
      <c r="B177" s="14"/>
      <c r="C177" s="14"/>
      <c r="D177" s="15"/>
      <c r="E177" s="15"/>
      <c r="F177" s="15"/>
      <c r="G177" s="2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36"/>
      <c r="B178" s="14"/>
      <c r="C178" s="14"/>
      <c r="D178" s="15"/>
      <c r="E178" s="15"/>
      <c r="F178" s="15"/>
      <c r="G178" s="2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36"/>
      <c r="B179" s="14"/>
      <c r="C179" s="14"/>
      <c r="D179" s="15"/>
      <c r="E179" s="15"/>
      <c r="F179" s="15"/>
      <c r="G179" s="2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36"/>
      <c r="B180" s="14"/>
      <c r="C180" s="14"/>
      <c r="D180" s="15"/>
      <c r="E180" s="15"/>
      <c r="F180" s="15"/>
      <c r="G180" s="2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36"/>
      <c r="B181" s="14"/>
      <c r="C181" s="14"/>
      <c r="D181" s="15"/>
      <c r="E181" s="15"/>
      <c r="F181" s="15"/>
      <c r="G181" s="2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36"/>
      <c r="B182" s="14"/>
      <c r="C182" s="14"/>
      <c r="D182" s="15"/>
      <c r="E182" s="15"/>
      <c r="F182" s="15"/>
      <c r="G182" s="2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36"/>
      <c r="B183" s="14"/>
      <c r="C183" s="14"/>
      <c r="D183" s="15"/>
      <c r="E183" s="15"/>
      <c r="F183" s="15"/>
      <c r="G183" s="2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36"/>
      <c r="B184" s="14"/>
      <c r="C184" s="14"/>
      <c r="D184" s="15"/>
      <c r="E184" s="15"/>
      <c r="F184" s="15"/>
      <c r="G184" s="2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36"/>
      <c r="B185" s="14"/>
      <c r="C185" s="14"/>
      <c r="D185" s="15"/>
      <c r="E185" s="15"/>
      <c r="F185" s="15"/>
      <c r="G185" s="2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36"/>
      <c r="B186" s="14"/>
      <c r="C186" s="14"/>
      <c r="D186" s="15"/>
      <c r="E186" s="15"/>
      <c r="F186" s="15"/>
      <c r="G186" s="2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36"/>
      <c r="B187" s="14"/>
      <c r="C187" s="14"/>
      <c r="D187" s="15"/>
      <c r="E187" s="15"/>
      <c r="F187" s="15"/>
      <c r="G187" s="2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36"/>
      <c r="B188" s="14"/>
      <c r="C188" s="14"/>
      <c r="D188" s="15"/>
      <c r="E188" s="15"/>
      <c r="F188" s="15"/>
      <c r="G188" s="2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36"/>
      <c r="B189" s="14"/>
      <c r="C189" s="14"/>
      <c r="D189" s="15"/>
      <c r="E189" s="15"/>
      <c r="F189" s="15"/>
      <c r="G189" s="2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36"/>
      <c r="B190" s="14"/>
      <c r="C190" s="14"/>
      <c r="D190" s="15"/>
      <c r="E190" s="15"/>
      <c r="F190" s="15"/>
      <c r="G190" s="2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36"/>
      <c r="B191" s="14"/>
      <c r="C191" s="14"/>
      <c r="D191" s="15"/>
      <c r="E191" s="15"/>
      <c r="F191" s="15"/>
      <c r="G191" s="2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36"/>
      <c r="B192" s="14"/>
      <c r="C192" s="14"/>
      <c r="D192" s="15"/>
      <c r="E192" s="15"/>
      <c r="F192" s="15"/>
      <c r="G192" s="2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36"/>
      <c r="B193" s="14"/>
      <c r="C193" s="14"/>
      <c r="D193" s="15"/>
      <c r="E193" s="15"/>
      <c r="F193" s="15"/>
      <c r="G193" s="2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36"/>
      <c r="B194" s="14"/>
      <c r="C194" s="14"/>
      <c r="D194" s="15"/>
      <c r="E194" s="15"/>
      <c r="F194" s="15"/>
      <c r="G194" s="2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36"/>
      <c r="B195" s="14"/>
      <c r="C195" s="14"/>
      <c r="D195" s="15"/>
      <c r="E195" s="15"/>
      <c r="F195" s="15"/>
      <c r="G195" s="2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25">
      <c r="A196" s="36"/>
      <c r="B196" s="14"/>
      <c r="C196" s="14"/>
      <c r="D196" s="15"/>
      <c r="E196" s="15"/>
      <c r="F196" s="15"/>
      <c r="G196" s="2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25">
      <c r="A197" s="36"/>
      <c r="B197" s="14"/>
      <c r="C197" s="14"/>
      <c r="D197" s="15"/>
      <c r="E197" s="15"/>
      <c r="F197" s="15"/>
      <c r="G197" s="2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25">
      <c r="A198" s="36"/>
      <c r="B198" s="14"/>
      <c r="C198" s="14"/>
      <c r="D198" s="15"/>
      <c r="E198" s="15"/>
      <c r="F198" s="15"/>
      <c r="G198" s="2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25">
      <c r="A199" s="36"/>
      <c r="B199" s="14"/>
      <c r="C199" s="14"/>
      <c r="D199" s="15"/>
      <c r="E199" s="15"/>
      <c r="F199" s="15"/>
      <c r="G199" s="2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25">
      <c r="A200" s="36"/>
      <c r="B200" s="14"/>
      <c r="C200" s="14"/>
      <c r="D200" s="15"/>
      <c r="E200" s="15"/>
      <c r="F200" s="15"/>
      <c r="G200" s="2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25">
      <c r="A201" s="36"/>
      <c r="B201" s="14"/>
      <c r="C201" s="14"/>
      <c r="D201" s="15"/>
      <c r="E201" s="15"/>
      <c r="F201" s="15"/>
      <c r="G201" s="2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25">
      <c r="A202" s="36"/>
      <c r="B202" s="14"/>
      <c r="C202" s="14"/>
      <c r="D202" s="15"/>
      <c r="E202" s="15"/>
      <c r="F202" s="15"/>
      <c r="G202" s="2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25">
      <c r="A203" s="36"/>
      <c r="B203" s="14"/>
      <c r="C203" s="14"/>
      <c r="D203" s="134"/>
      <c r="E203" s="134"/>
      <c r="F203" s="134"/>
      <c r="G203" s="13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25">
      <c r="A204" s="36"/>
      <c r="B204" s="14"/>
      <c r="C204" s="14"/>
      <c r="D204" s="15"/>
      <c r="E204" s="15"/>
      <c r="G204" s="37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25">
      <c r="A205" s="36"/>
      <c r="B205" s="14"/>
      <c r="C205" s="14"/>
      <c r="D205" s="15"/>
      <c r="E205" s="15"/>
      <c r="F205" s="15"/>
      <c r="G205" s="2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25">
      <c r="A206" s="36"/>
      <c r="B206" s="14"/>
      <c r="C206" s="14"/>
      <c r="D206" s="15"/>
      <c r="E206" s="15"/>
      <c r="F206" s="15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25">
      <c r="A207" s="36"/>
      <c r="B207" s="14"/>
      <c r="C207" s="14"/>
      <c r="D207" s="15"/>
      <c r="E207" s="15"/>
      <c r="F207" s="15"/>
      <c r="G207" s="37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25">
      <c r="A208" s="36"/>
      <c r="B208" s="14"/>
      <c r="C208" s="14"/>
      <c r="D208" s="15"/>
      <c r="E208" s="15"/>
      <c r="F208" s="15"/>
      <c r="G208" s="2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25">
      <c r="A209" s="36"/>
      <c r="B209" s="14"/>
      <c r="C209" s="14"/>
      <c r="D209" s="15"/>
      <c r="E209" s="15"/>
      <c r="F209" s="15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25">
      <c r="A210" s="36"/>
      <c r="B210" s="14"/>
      <c r="C210" s="14"/>
      <c r="D210" s="15"/>
      <c r="E210" s="15"/>
      <c r="F210" s="15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25">
      <c r="A211" s="36"/>
      <c r="B211" s="14"/>
      <c r="C211" s="14"/>
      <c r="D211" s="15"/>
      <c r="E211" s="15"/>
      <c r="F211" s="15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25">
      <c r="A212" s="36"/>
      <c r="B212" s="14"/>
      <c r="C212" s="14"/>
      <c r="D212" s="15"/>
      <c r="E212" s="15"/>
      <c r="F212" s="15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25">
      <c r="A213" s="36"/>
      <c r="B213" s="14"/>
      <c r="C213" s="14"/>
      <c r="D213" s="15"/>
      <c r="E213" s="15"/>
      <c r="F213" s="15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25">
      <c r="A214" s="36"/>
      <c r="B214" s="14"/>
      <c r="C214" s="14"/>
      <c r="D214" s="15"/>
      <c r="E214" s="15"/>
      <c r="F214" s="15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25">
      <c r="A215" s="36"/>
      <c r="B215" s="14"/>
      <c r="C215" s="14"/>
      <c r="D215" s="15"/>
      <c r="E215" s="15"/>
      <c r="F215" s="15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25">
      <c r="A216" s="36"/>
      <c r="B216" s="14"/>
      <c r="C216" s="14"/>
      <c r="D216" s="15"/>
      <c r="E216" s="15"/>
      <c r="F216" s="15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25">
      <c r="A217" s="36"/>
      <c r="B217" s="14"/>
      <c r="C217" s="14"/>
      <c r="D217" s="15"/>
      <c r="E217" s="15"/>
      <c r="F217" s="15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25">
      <c r="A218" s="36"/>
      <c r="B218" s="14"/>
      <c r="C218" s="14"/>
      <c r="D218" s="15"/>
      <c r="E218" s="15"/>
      <c r="F218" s="15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25">
      <c r="A219" s="36"/>
      <c r="B219" s="14"/>
      <c r="C219" s="14"/>
      <c r="D219" s="15"/>
      <c r="E219" s="15"/>
      <c r="F219" s="15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25">
      <c r="A220" s="36"/>
      <c r="B220" s="14"/>
      <c r="C220" s="14"/>
      <c r="D220" s="15"/>
      <c r="E220" s="15"/>
      <c r="F220" s="15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25">
      <c r="A221" s="36"/>
      <c r="B221" s="14"/>
      <c r="C221" s="14"/>
      <c r="D221" s="15"/>
      <c r="E221" s="15"/>
      <c r="F221" s="15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25">
      <c r="A222" s="36"/>
      <c r="B222" s="14"/>
      <c r="C222" s="14"/>
      <c r="D222" s="15"/>
      <c r="E222" s="15"/>
      <c r="F222" s="15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25">
      <c r="A223" s="36"/>
      <c r="B223" s="14"/>
      <c r="C223" s="14"/>
      <c r="D223" s="15"/>
      <c r="E223" s="15"/>
      <c r="F223" s="15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25">
      <c r="A224" s="36"/>
      <c r="B224" s="14"/>
      <c r="C224" s="14"/>
      <c r="D224" s="15"/>
      <c r="E224" s="15"/>
      <c r="F224" s="15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25">
      <c r="A225" s="36"/>
      <c r="B225" s="14"/>
      <c r="C225" s="14"/>
      <c r="D225" s="15"/>
      <c r="E225" s="15"/>
      <c r="F225" s="15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25">
      <c r="A226" s="36"/>
      <c r="B226" s="14"/>
      <c r="C226" s="14"/>
      <c r="D226" s="15"/>
      <c r="E226" s="15"/>
      <c r="F226" s="15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25">
      <c r="A227" s="36"/>
      <c r="B227" s="14"/>
      <c r="C227" s="14"/>
      <c r="D227" s="15"/>
      <c r="E227" s="15"/>
      <c r="F227" s="15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25">
      <c r="A228" s="36"/>
      <c r="B228" s="14"/>
      <c r="C228" s="14"/>
      <c r="D228" s="15"/>
      <c r="E228" s="15"/>
      <c r="F228" s="15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25">
      <c r="A229" s="36"/>
      <c r="B229" s="14"/>
      <c r="C229" s="14"/>
      <c r="D229" s="15"/>
      <c r="E229" s="15"/>
      <c r="F229" s="15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25">
      <c r="A230" s="36"/>
      <c r="B230" s="14"/>
      <c r="C230" s="14"/>
      <c r="D230" s="15"/>
      <c r="E230" s="15"/>
      <c r="F230" s="15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25">
      <c r="A231" s="36"/>
      <c r="B231" s="14"/>
      <c r="C231" s="14"/>
      <c r="D231" s="15"/>
      <c r="E231" s="15"/>
      <c r="F231" s="15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25">
      <c r="A232" s="36"/>
      <c r="B232" s="14"/>
      <c r="C232" s="14"/>
      <c r="D232" s="15"/>
      <c r="E232" s="15"/>
      <c r="F232" s="15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25">
      <c r="A233" s="36"/>
      <c r="B233" s="14"/>
      <c r="C233" s="14"/>
      <c r="D233" s="15"/>
      <c r="E233" s="15"/>
      <c r="F233" s="15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25">
      <c r="A234" s="36"/>
      <c r="B234" s="14"/>
      <c r="C234" s="14"/>
      <c r="D234" s="15"/>
      <c r="E234" s="15"/>
      <c r="F234" s="15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25">
      <c r="A235" s="36"/>
      <c r="B235" s="14"/>
      <c r="C235" s="14"/>
      <c r="D235" s="15"/>
      <c r="E235" s="15"/>
      <c r="F235" s="15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25">
      <c r="A236" s="36"/>
      <c r="B236" s="14"/>
      <c r="C236" s="14"/>
      <c r="D236" s="15"/>
      <c r="E236" s="15"/>
      <c r="F236" s="15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25">
      <c r="A237" s="36"/>
      <c r="B237" s="14"/>
      <c r="C237" s="14"/>
      <c r="D237" s="15"/>
      <c r="E237" s="15"/>
      <c r="F237" s="15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25">
      <c r="A238" s="36"/>
      <c r="B238" s="14"/>
      <c r="C238" s="14"/>
      <c r="D238" s="15"/>
      <c r="E238" s="15"/>
      <c r="F238" s="15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25">
      <c r="A239" s="36"/>
      <c r="B239" s="14"/>
      <c r="C239" s="14"/>
      <c r="D239" s="15"/>
      <c r="E239" s="15"/>
      <c r="F239" s="15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25">
      <c r="A240" s="36"/>
      <c r="B240" s="14"/>
      <c r="C240" s="14"/>
      <c r="D240" s="15"/>
      <c r="E240" s="15"/>
      <c r="F240" s="15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25">
      <c r="A241" s="36"/>
      <c r="B241" s="14"/>
      <c r="C241" s="14"/>
      <c r="D241" s="15"/>
      <c r="E241" s="15"/>
      <c r="F241" s="15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25">
      <c r="A242" s="36"/>
      <c r="B242" s="14"/>
      <c r="C242" s="14"/>
      <c r="D242" s="15"/>
      <c r="E242" s="15"/>
      <c r="F242" s="15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25">
      <c r="A243" s="36"/>
      <c r="B243" s="14"/>
      <c r="C243" s="14"/>
      <c r="D243" s="15"/>
      <c r="E243" s="15"/>
      <c r="F243" s="15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25">
      <c r="A244" s="36"/>
      <c r="B244" s="14"/>
      <c r="C244" s="14"/>
      <c r="D244" s="15"/>
      <c r="E244" s="15"/>
      <c r="F244" s="15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25">
      <c r="A245" s="36"/>
      <c r="B245" s="14"/>
      <c r="C245" s="14"/>
      <c r="D245" s="15"/>
      <c r="E245" s="15"/>
      <c r="F245" s="15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25">
      <c r="A246" s="36"/>
      <c r="B246" s="14"/>
      <c r="C246" s="14"/>
      <c r="D246" s="15"/>
      <c r="E246" s="15"/>
      <c r="F246" s="15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25">
      <c r="A247" s="36"/>
      <c r="B247" s="14"/>
      <c r="C247" s="14"/>
      <c r="D247" s="15"/>
      <c r="E247" s="15"/>
      <c r="F247" s="15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25">
      <c r="A248" s="36"/>
      <c r="B248" s="14"/>
      <c r="C248" s="14"/>
      <c r="D248" s="15"/>
      <c r="E248" s="15"/>
      <c r="F248" s="15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25">
      <c r="A249" s="36"/>
      <c r="B249" s="14"/>
      <c r="C249" s="14"/>
      <c r="D249" s="15"/>
      <c r="E249" s="15"/>
      <c r="F249" s="15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25">
      <c r="A250" s="36"/>
      <c r="B250" s="14"/>
      <c r="C250" s="14"/>
      <c r="D250" s="15"/>
      <c r="E250" s="15"/>
      <c r="F250" s="15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25">
      <c r="A251" s="36"/>
      <c r="B251" s="14"/>
      <c r="C251" s="14"/>
      <c r="D251" s="15"/>
      <c r="E251" s="15"/>
      <c r="F251" s="15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25">
      <c r="A252" s="36"/>
      <c r="B252" s="14"/>
      <c r="C252" s="14"/>
      <c r="D252" s="15"/>
      <c r="E252" s="15"/>
      <c r="F252" s="15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25">
      <c r="A253" s="36"/>
      <c r="B253" s="14"/>
      <c r="C253" s="14"/>
      <c r="D253" s="15"/>
      <c r="E253" s="15"/>
      <c r="F253" s="15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25">
      <c r="A254" s="36"/>
      <c r="B254" s="14"/>
      <c r="C254" s="14"/>
      <c r="D254" s="15"/>
      <c r="E254" s="15"/>
      <c r="F254" s="15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25">
      <c r="A255" s="36"/>
      <c r="B255" s="14"/>
      <c r="C255" s="14"/>
      <c r="D255" s="15"/>
      <c r="E255" s="15"/>
      <c r="F255" s="15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25">
      <c r="A256" s="36"/>
      <c r="B256" s="14"/>
      <c r="C256" s="14"/>
      <c r="D256" s="15"/>
      <c r="E256" s="15"/>
      <c r="F256" s="15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25">
      <c r="A257" s="36"/>
      <c r="B257" s="14"/>
      <c r="C257" s="14"/>
      <c r="D257" s="15"/>
      <c r="E257" s="15"/>
      <c r="F257" s="15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25">
      <c r="A258" s="36"/>
      <c r="B258" s="14"/>
      <c r="C258" s="14"/>
      <c r="D258" s="15"/>
      <c r="E258" s="15"/>
      <c r="F258" s="15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25">
      <c r="A259" s="36"/>
      <c r="B259" s="14"/>
      <c r="C259" s="14"/>
      <c r="D259" s="15"/>
      <c r="E259" s="15"/>
      <c r="F259" s="15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25">
      <c r="A260" s="36"/>
      <c r="B260" s="14"/>
      <c r="C260" s="14"/>
      <c r="D260" s="15"/>
      <c r="E260" s="15"/>
      <c r="F260" s="15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25">
      <c r="A261" s="36"/>
      <c r="B261" s="14"/>
      <c r="C261" s="14"/>
      <c r="D261" s="15"/>
      <c r="E261" s="15"/>
      <c r="F261" s="15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25">
      <c r="A262" s="36"/>
      <c r="B262" s="14"/>
      <c r="C262" s="14"/>
      <c r="D262" s="15"/>
      <c r="E262" s="15"/>
      <c r="F262" s="15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25">
      <c r="A263" s="36"/>
      <c r="B263" s="14"/>
      <c r="C263" s="14"/>
      <c r="D263" s="15"/>
      <c r="E263" s="15"/>
      <c r="F263" s="15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25">
      <c r="A264" s="36"/>
      <c r="B264" s="14"/>
      <c r="C264" s="14"/>
      <c r="D264" s="15"/>
      <c r="E264" s="15"/>
      <c r="F264" s="15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25">
      <c r="A265" s="36"/>
      <c r="B265" s="14"/>
      <c r="C265" s="14"/>
      <c r="D265" s="15"/>
      <c r="E265" s="15"/>
      <c r="F265" s="15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25">
      <c r="A266" s="36"/>
      <c r="B266" s="14"/>
      <c r="C266" s="14"/>
      <c r="D266" s="15"/>
      <c r="E266" s="15"/>
      <c r="F266" s="15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25">
      <c r="A267" s="36"/>
      <c r="B267" s="14"/>
      <c r="C267" s="14"/>
      <c r="D267" s="15"/>
      <c r="E267" s="15"/>
      <c r="F267" s="15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25">
      <c r="A268" s="36"/>
      <c r="B268" s="14"/>
      <c r="C268" s="14"/>
      <c r="D268" s="15"/>
      <c r="E268" s="15"/>
      <c r="F268" s="15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25">
      <c r="A269" s="36"/>
      <c r="B269" s="14"/>
      <c r="C269" s="14"/>
      <c r="D269" s="15"/>
      <c r="E269" s="15"/>
      <c r="F269" s="15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25">
      <c r="A270" s="36"/>
      <c r="B270" s="14"/>
      <c r="C270" s="14"/>
      <c r="D270" s="15"/>
      <c r="E270" s="15"/>
      <c r="F270" s="15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25">
      <c r="A271" s="36"/>
      <c r="B271" s="14"/>
      <c r="C271" s="14"/>
      <c r="D271" s="15"/>
      <c r="E271" s="15"/>
      <c r="F271" s="15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25">
      <c r="A272" s="36"/>
      <c r="B272" s="14"/>
      <c r="C272" s="14"/>
      <c r="D272" s="15"/>
      <c r="E272" s="15"/>
      <c r="F272" s="15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25">
      <c r="A273" s="36"/>
      <c r="B273" s="14"/>
      <c r="C273" s="14"/>
      <c r="D273" s="15"/>
      <c r="E273" s="15"/>
      <c r="F273" s="15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25">
      <c r="A274" s="36"/>
      <c r="B274" s="14"/>
      <c r="C274" s="14"/>
      <c r="D274" s="15"/>
      <c r="E274" s="15"/>
      <c r="F274" s="15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25">
      <c r="A275" s="36"/>
      <c r="B275" s="14"/>
      <c r="C275" s="14"/>
      <c r="D275" s="15"/>
      <c r="E275" s="15"/>
      <c r="F275" s="15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25">
      <c r="A276" s="36"/>
      <c r="B276" s="14"/>
      <c r="C276" s="14"/>
      <c r="D276" s="15"/>
      <c r="E276" s="15"/>
      <c r="F276" s="15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25">
      <c r="A277" s="36"/>
      <c r="B277" s="14"/>
      <c r="C277" s="14"/>
      <c r="D277" s="15"/>
      <c r="E277" s="15"/>
      <c r="F277" s="15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25">
      <c r="A278" s="36"/>
      <c r="B278" s="14"/>
      <c r="C278" s="14"/>
      <c r="D278" s="15"/>
      <c r="E278" s="15"/>
      <c r="F278" s="15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25">
      <c r="A279" s="36"/>
      <c r="B279" s="14"/>
      <c r="C279" s="14"/>
      <c r="D279" s="15"/>
      <c r="E279" s="15"/>
      <c r="F279" s="15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25">
      <c r="A280" s="36"/>
      <c r="B280" s="14"/>
      <c r="C280" s="14"/>
      <c r="D280" s="15"/>
      <c r="E280" s="15"/>
      <c r="F280" s="15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25">
      <c r="A281" s="36"/>
      <c r="B281" s="14"/>
      <c r="C281" s="14"/>
      <c r="D281" s="15"/>
      <c r="E281" s="15"/>
      <c r="F281" s="15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25">
      <c r="A282" s="36"/>
      <c r="B282" s="14"/>
      <c r="C282" s="14"/>
      <c r="D282" s="15"/>
      <c r="E282" s="15"/>
      <c r="F282" s="15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25">
      <c r="A283" s="36"/>
      <c r="B283" s="14"/>
      <c r="C283" s="14"/>
      <c r="D283" s="15"/>
      <c r="E283" s="15"/>
      <c r="F283" s="15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25">
      <c r="A284" s="36"/>
      <c r="B284" s="14"/>
      <c r="C284" s="14"/>
      <c r="D284" s="15"/>
      <c r="E284" s="15"/>
      <c r="F284" s="15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25">
      <c r="A285" s="36"/>
      <c r="B285" s="14"/>
      <c r="C285" s="14"/>
      <c r="D285" s="15"/>
      <c r="E285" s="15"/>
      <c r="F285" s="15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25">
      <c r="A286" s="36"/>
      <c r="B286" s="14"/>
      <c r="C286" s="14"/>
      <c r="D286" s="15"/>
      <c r="E286" s="15"/>
      <c r="F286" s="15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25">
      <c r="A287" s="36"/>
      <c r="B287" s="14"/>
      <c r="C287" s="14"/>
      <c r="D287" s="15"/>
      <c r="E287" s="15"/>
      <c r="F287" s="15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25">
      <c r="A288" s="36"/>
      <c r="B288" s="14"/>
      <c r="C288" s="14"/>
      <c r="D288" s="15"/>
      <c r="E288" s="15"/>
      <c r="F288" s="15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25">
      <c r="A289" s="36"/>
      <c r="B289" s="14"/>
      <c r="C289" s="14"/>
      <c r="D289" s="15"/>
      <c r="E289" s="15"/>
      <c r="F289" s="15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25">
      <c r="A290" s="36"/>
      <c r="B290" s="14"/>
      <c r="C290" s="14"/>
      <c r="D290" s="15"/>
      <c r="E290" s="15"/>
      <c r="F290" s="15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25">
      <c r="A291" s="36"/>
      <c r="B291" s="14"/>
      <c r="C291" s="14"/>
      <c r="D291" s="15"/>
      <c r="E291" s="15"/>
      <c r="F291" s="15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25">
      <c r="A292" s="36"/>
      <c r="B292" s="14"/>
      <c r="C292" s="14"/>
      <c r="D292" s="15"/>
      <c r="E292" s="15"/>
      <c r="F292" s="15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25">
      <c r="A293" s="36"/>
      <c r="B293" s="14"/>
      <c r="C293" s="14"/>
      <c r="D293" s="15"/>
      <c r="E293" s="15"/>
      <c r="F293" s="15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5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25">
      <c r="A294" s="36"/>
      <c r="B294" s="14"/>
      <c r="C294" s="14"/>
      <c r="D294" s="15"/>
      <c r="E294" s="15"/>
      <c r="F294" s="15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5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25">
      <c r="A295" s="36"/>
      <c r="B295" s="14"/>
      <c r="C295" s="14"/>
      <c r="D295" s="15"/>
      <c r="E295" s="15"/>
      <c r="F295" s="15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5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25">
      <c r="A296" s="36"/>
      <c r="B296" s="14"/>
      <c r="C296" s="14"/>
      <c r="D296" s="15"/>
      <c r="E296" s="15"/>
      <c r="F296" s="15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5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25">
      <c r="A297" s="36"/>
      <c r="B297" s="14"/>
      <c r="C297" s="14"/>
      <c r="D297" s="15"/>
      <c r="E297" s="15"/>
      <c r="F297" s="15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5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25">
      <c r="A298" s="36"/>
      <c r="B298" s="14"/>
      <c r="C298" s="14"/>
      <c r="D298" s="15"/>
      <c r="E298" s="15"/>
      <c r="F298" s="15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5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25">
      <c r="A299" s="36"/>
      <c r="B299" s="14"/>
      <c r="C299" s="14"/>
      <c r="D299" s="15"/>
      <c r="E299" s="15"/>
      <c r="F299" s="15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5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25">
      <c r="A300" s="36"/>
      <c r="B300" s="14"/>
      <c r="C300" s="14"/>
      <c r="D300" s="15"/>
      <c r="E300" s="15"/>
      <c r="F300" s="15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5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25">
      <c r="A301" s="36"/>
      <c r="B301" s="14"/>
      <c r="C301" s="14"/>
      <c r="D301" s="15"/>
      <c r="E301" s="15"/>
      <c r="F301" s="15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5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25">
      <c r="A302" s="36"/>
      <c r="B302" s="14"/>
      <c r="C302" s="14"/>
      <c r="D302" s="15"/>
      <c r="E302" s="15"/>
      <c r="F302" s="15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5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25">
      <c r="A303" s="36"/>
      <c r="B303" s="14"/>
      <c r="C303" s="14"/>
      <c r="D303" s="15"/>
      <c r="E303" s="15"/>
      <c r="F303" s="15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5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25">
      <c r="A304" s="36"/>
      <c r="B304" s="14"/>
      <c r="C304" s="14"/>
      <c r="D304" s="15"/>
      <c r="E304" s="15"/>
      <c r="F304" s="15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5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25">
      <c r="A305" s="36"/>
      <c r="B305" s="14"/>
      <c r="C305" s="14"/>
      <c r="D305" s="15"/>
      <c r="E305" s="15"/>
      <c r="F305" s="15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5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25">
      <c r="A306" s="36"/>
      <c r="B306" s="14"/>
      <c r="C306" s="14"/>
      <c r="D306" s="15"/>
      <c r="E306" s="15"/>
      <c r="F306" s="15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5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25">
      <c r="A307" s="36"/>
      <c r="B307" s="14"/>
      <c r="C307" s="14"/>
      <c r="D307" s="15"/>
      <c r="E307" s="15"/>
      <c r="F307" s="15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5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25">
      <c r="A308" s="36"/>
      <c r="B308" s="14"/>
      <c r="C308" s="14"/>
      <c r="D308" s="15"/>
      <c r="E308" s="15"/>
      <c r="F308" s="15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5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25">
      <c r="A309" s="36"/>
      <c r="B309" s="14"/>
      <c r="C309" s="14"/>
      <c r="D309" s="15"/>
      <c r="E309" s="15"/>
      <c r="F309" s="15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5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25">
      <c r="A310" s="36"/>
      <c r="B310" s="14"/>
      <c r="C310" s="14"/>
      <c r="D310" s="15"/>
      <c r="E310" s="15"/>
      <c r="F310" s="15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5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25">
      <c r="A311" s="36"/>
      <c r="B311" s="14"/>
      <c r="C311" s="14"/>
      <c r="D311" s="15"/>
      <c r="E311" s="15"/>
      <c r="F311" s="15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5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25">
      <c r="A312" s="36"/>
      <c r="B312" s="14"/>
      <c r="C312" s="14"/>
      <c r="D312" s="15"/>
      <c r="E312" s="15"/>
      <c r="F312" s="15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5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25">
      <c r="A313" s="36"/>
      <c r="B313" s="14"/>
      <c r="C313" s="14"/>
      <c r="D313" s="15"/>
      <c r="E313" s="15"/>
      <c r="F313" s="15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5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25">
      <c r="A314" s="36"/>
      <c r="B314" s="14"/>
      <c r="C314" s="14"/>
      <c r="D314" s="15"/>
      <c r="E314" s="15"/>
      <c r="F314" s="15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5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25">
      <c r="A315" s="36"/>
      <c r="B315" s="14"/>
      <c r="C315" s="14"/>
      <c r="D315" s="15"/>
      <c r="E315" s="15"/>
      <c r="F315" s="15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5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25">
      <c r="A316" s="36"/>
      <c r="B316" s="14"/>
      <c r="C316" s="14"/>
      <c r="D316" s="15"/>
      <c r="E316" s="15"/>
      <c r="F316" s="15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5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25">
      <c r="A317" s="36"/>
      <c r="B317" s="14"/>
      <c r="C317" s="14"/>
      <c r="D317" s="15"/>
      <c r="E317" s="15"/>
      <c r="F317" s="15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5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25">
      <c r="A318" s="36"/>
      <c r="B318" s="14"/>
      <c r="C318" s="14"/>
      <c r="D318" s="15"/>
      <c r="E318" s="15"/>
      <c r="F318" s="15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5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25">
      <c r="A319" s="36"/>
      <c r="B319" s="14"/>
      <c r="C319" s="14"/>
      <c r="D319" s="15"/>
      <c r="E319" s="15"/>
      <c r="F319" s="15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5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25">
      <c r="A320" s="36"/>
      <c r="B320" s="14"/>
      <c r="C320" s="14"/>
      <c r="D320" s="15"/>
      <c r="E320" s="15"/>
      <c r="F320" s="15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5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25">
      <c r="A321" s="36"/>
      <c r="B321" s="14"/>
      <c r="C321" s="14"/>
      <c r="D321" s="15"/>
      <c r="E321" s="15"/>
      <c r="F321" s="15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5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25">
      <c r="A322" s="36"/>
      <c r="B322" s="14"/>
      <c r="C322" s="14"/>
      <c r="D322" s="15"/>
      <c r="E322" s="15"/>
      <c r="F322" s="15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5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25">
      <c r="A323" s="36"/>
      <c r="B323" s="14"/>
      <c r="C323" s="14"/>
      <c r="D323" s="15"/>
      <c r="E323" s="15"/>
      <c r="F323" s="15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5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25">
      <c r="A324" s="36"/>
      <c r="B324" s="14"/>
      <c r="C324" s="14"/>
      <c r="D324" s="15"/>
      <c r="E324" s="15"/>
      <c r="F324" s="15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5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25">
      <c r="A325" s="36"/>
      <c r="B325" s="14"/>
      <c r="C325" s="14"/>
      <c r="D325" s="15"/>
      <c r="E325" s="15"/>
      <c r="F325" s="15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5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25">
      <c r="A326" s="36"/>
      <c r="B326" s="14"/>
      <c r="C326" s="14"/>
      <c r="D326" s="15"/>
      <c r="E326" s="15"/>
      <c r="F326" s="15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5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25">
      <c r="A327" s="36"/>
      <c r="B327" s="14"/>
      <c r="C327" s="14"/>
      <c r="D327" s="15"/>
      <c r="E327" s="15"/>
      <c r="F327" s="15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5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25">
      <c r="A328" s="36"/>
      <c r="B328" s="14"/>
      <c r="C328" s="14"/>
      <c r="D328" s="15"/>
      <c r="E328" s="15"/>
      <c r="F328" s="15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5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25">
      <c r="A329" s="36"/>
      <c r="B329" s="14"/>
      <c r="C329" s="14"/>
      <c r="D329" s="15"/>
      <c r="E329" s="15"/>
      <c r="F329" s="15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5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25">
      <c r="A330" s="36"/>
      <c r="B330" s="14"/>
      <c r="C330" s="14"/>
      <c r="D330" s="15"/>
      <c r="E330" s="15"/>
      <c r="F330" s="15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5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25">
      <c r="A331" s="36"/>
      <c r="B331" s="14"/>
      <c r="C331" s="14"/>
      <c r="D331" s="15"/>
      <c r="E331" s="15"/>
      <c r="F331" s="15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5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25">
      <c r="A332" s="36"/>
      <c r="B332" s="14"/>
      <c r="C332" s="14"/>
      <c r="D332" s="15"/>
      <c r="E332" s="15"/>
      <c r="F332" s="15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5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25">
      <c r="A333" s="36"/>
      <c r="B333" s="14"/>
      <c r="C333" s="14"/>
      <c r="D333" s="15"/>
      <c r="E333" s="15"/>
      <c r="F333" s="15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5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25">
      <c r="A334" s="36"/>
      <c r="B334" s="14"/>
      <c r="C334" s="14"/>
      <c r="D334" s="15"/>
      <c r="E334" s="15"/>
      <c r="F334" s="15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5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25">
      <c r="A335" s="36"/>
      <c r="B335" s="14"/>
      <c r="C335" s="14"/>
      <c r="D335" s="15"/>
      <c r="E335" s="15"/>
      <c r="F335" s="15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5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25">
      <c r="A336" s="36"/>
      <c r="B336" s="14"/>
      <c r="C336" s="14"/>
      <c r="D336" s="15"/>
      <c r="E336" s="15"/>
      <c r="F336" s="15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5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25">
      <c r="A337" s="36"/>
      <c r="B337" s="14"/>
      <c r="C337" s="14"/>
      <c r="D337" s="15"/>
      <c r="E337" s="15"/>
      <c r="F337" s="15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5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25">
      <c r="A338" s="36"/>
      <c r="B338" s="14"/>
      <c r="C338" s="14"/>
      <c r="D338" s="15"/>
      <c r="E338" s="15"/>
      <c r="F338" s="15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5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25">
      <c r="A339" s="36"/>
      <c r="B339" s="14"/>
      <c r="C339" s="14"/>
      <c r="D339" s="15"/>
      <c r="E339" s="15"/>
      <c r="F339" s="15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5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25">
      <c r="A340" s="36"/>
      <c r="B340" s="14"/>
      <c r="C340" s="14"/>
      <c r="D340" s="15"/>
      <c r="E340" s="15"/>
      <c r="F340" s="1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5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25">
      <c r="A341" s="36"/>
      <c r="B341" s="14"/>
      <c r="C341" s="14"/>
      <c r="D341" s="15"/>
      <c r="E341" s="15"/>
      <c r="F341" s="15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5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25">
      <c r="A342" s="36"/>
      <c r="B342" s="14"/>
      <c r="C342" s="14"/>
      <c r="D342" s="15"/>
      <c r="E342" s="15"/>
      <c r="F342" s="15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5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25">
      <c r="A343" s="36"/>
      <c r="B343" s="14"/>
      <c r="C343" s="14"/>
      <c r="D343" s="15"/>
      <c r="E343" s="15"/>
      <c r="F343" s="15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5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25">
      <c r="A344" s="36"/>
      <c r="B344" s="14"/>
      <c r="C344" s="14"/>
      <c r="D344" s="15"/>
      <c r="E344" s="15"/>
      <c r="F344" s="15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5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25">
      <c r="A345" s="36"/>
      <c r="B345" s="14"/>
      <c r="C345" s="14"/>
      <c r="D345" s="15"/>
      <c r="E345" s="15"/>
      <c r="F345" s="15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5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25">
      <c r="A346" s="36"/>
      <c r="B346" s="14"/>
      <c r="C346" s="14"/>
      <c r="D346" s="15"/>
      <c r="E346" s="15"/>
      <c r="F346" s="15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5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25">
      <c r="A347" s="36"/>
      <c r="B347" s="14"/>
      <c r="C347" s="14"/>
      <c r="D347" s="15"/>
      <c r="E347" s="15"/>
      <c r="F347" s="15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5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25">
      <c r="A348" s="36"/>
      <c r="B348" s="14"/>
      <c r="C348" s="14"/>
      <c r="D348" s="15"/>
      <c r="E348" s="15"/>
      <c r="F348" s="15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5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25">
      <c r="A349" s="36"/>
      <c r="B349" s="14"/>
      <c r="C349" s="14"/>
      <c r="D349" s="15"/>
      <c r="E349" s="15"/>
      <c r="F349" s="15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5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25">
      <c r="A350" s="36"/>
      <c r="B350" s="14"/>
      <c r="C350" s="14"/>
      <c r="D350" s="15"/>
      <c r="E350" s="15"/>
      <c r="F350" s="15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5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25">
      <c r="A351" s="36"/>
      <c r="B351" s="14"/>
      <c r="C351" s="14"/>
      <c r="D351" s="15"/>
      <c r="E351" s="15"/>
      <c r="F351" s="15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5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25">
      <c r="A352" s="36"/>
      <c r="B352" s="14"/>
      <c r="C352" s="14"/>
      <c r="D352" s="15"/>
      <c r="E352" s="15"/>
      <c r="F352" s="15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5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25">
      <c r="A353" s="36"/>
      <c r="B353" s="14"/>
      <c r="C353" s="14"/>
      <c r="D353" s="15"/>
      <c r="E353" s="15"/>
      <c r="F353" s="1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5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25">
      <c r="A354" s="36"/>
      <c r="B354" s="14"/>
      <c r="C354" s="14"/>
      <c r="D354" s="15"/>
      <c r="E354" s="15"/>
      <c r="F354" s="15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5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25">
      <c r="A355" s="36"/>
      <c r="B355" s="14"/>
      <c r="C355" s="14"/>
      <c r="D355" s="15"/>
      <c r="E355" s="15"/>
      <c r="F355" s="15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5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25">
      <c r="A356" s="36"/>
      <c r="B356" s="14"/>
      <c r="C356" s="14"/>
      <c r="D356" s="15"/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5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25">
      <c r="A357" s="36"/>
      <c r="B357" s="14"/>
      <c r="C357" s="14"/>
      <c r="D357" s="15"/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5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25">
      <c r="A358" s="36"/>
      <c r="B358" s="14"/>
      <c r="C358" s="14"/>
      <c r="D358" s="15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5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25">
      <c r="A359" s="36"/>
      <c r="B359" s="14"/>
      <c r="C359" s="14"/>
      <c r="D359" s="15"/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5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25">
      <c r="A360" s="36"/>
      <c r="B360" s="14"/>
      <c r="C360" s="14"/>
      <c r="D360" s="15"/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5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25">
      <c r="A361" s="36"/>
      <c r="B361" s="14"/>
      <c r="C361" s="14"/>
      <c r="D361" s="15"/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5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25">
      <c r="A362" s="36"/>
      <c r="B362" s="14"/>
      <c r="C362" s="14"/>
      <c r="D362" s="15"/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5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25">
      <c r="A363" s="36"/>
      <c r="B363" s="14"/>
      <c r="C363" s="14"/>
      <c r="D363" s="15"/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5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25">
      <c r="A364" s="36"/>
      <c r="B364" s="14"/>
      <c r="C364" s="14"/>
      <c r="D364" s="15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5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25">
      <c r="A365" s="36"/>
      <c r="B365" s="14"/>
      <c r="C365" s="14"/>
      <c r="D365" s="15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5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25">
      <c r="A366" s="36"/>
      <c r="B366" s="14"/>
      <c r="C366" s="14"/>
      <c r="D366" s="15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5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25">
      <c r="A367" s="36"/>
      <c r="B367" s="14"/>
      <c r="C367" s="14"/>
      <c r="D367" s="15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5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25">
      <c r="A368" s="36"/>
      <c r="B368" s="14"/>
      <c r="C368" s="14"/>
      <c r="D368" s="15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5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25">
      <c r="A369" s="36"/>
      <c r="B369" s="14"/>
      <c r="C369" s="14"/>
      <c r="D369" s="15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5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25">
      <c r="A370" s="36"/>
      <c r="B370" s="14"/>
      <c r="C370" s="14"/>
      <c r="D370" s="15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5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25">
      <c r="A371" s="36"/>
      <c r="B371" s="14"/>
      <c r="C371" s="14"/>
      <c r="D371" s="15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5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25">
      <c r="A372" s="36"/>
      <c r="B372" s="14"/>
      <c r="C372" s="14"/>
      <c r="D372" s="15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5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25">
      <c r="A373" s="36"/>
      <c r="B373" s="14"/>
      <c r="C373" s="14"/>
      <c r="D373" s="15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5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25">
      <c r="A374" s="36"/>
      <c r="B374" s="14"/>
      <c r="C374" s="14"/>
      <c r="D374" s="15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5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25">
      <c r="A375" s="36"/>
      <c r="B375" s="14"/>
      <c r="C375" s="14"/>
      <c r="D375" s="15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5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25">
      <c r="A376" s="36"/>
      <c r="B376" s="14"/>
      <c r="C376" s="14"/>
      <c r="D376" s="15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5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25">
      <c r="A377" s="36"/>
      <c r="B377" s="14"/>
      <c r="C377" s="14"/>
      <c r="D377" s="15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5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25">
      <c r="A378" s="36"/>
      <c r="B378" s="14"/>
      <c r="C378" s="14"/>
      <c r="D378" s="15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5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25">
      <c r="A379" s="36"/>
      <c r="B379" s="14"/>
      <c r="C379" s="14"/>
      <c r="D379" s="15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5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25">
      <c r="A380" s="36"/>
      <c r="B380" s="14"/>
      <c r="C380" s="14"/>
      <c r="D380" s="15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5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25">
      <c r="A381" s="36"/>
      <c r="B381" s="14"/>
      <c r="C381" s="14"/>
      <c r="D381" s="15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5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25">
      <c r="A382" s="36"/>
      <c r="B382" s="14"/>
      <c r="C382" s="14"/>
      <c r="D382" s="15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5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25">
      <c r="A383" s="36"/>
      <c r="B383" s="14"/>
      <c r="C383" s="14"/>
      <c r="D383" s="15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5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25">
      <c r="A384" s="36"/>
      <c r="B384" s="14"/>
      <c r="C384" s="14"/>
      <c r="D384" s="15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5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25">
      <c r="A385" s="36"/>
      <c r="B385" s="14"/>
      <c r="C385" s="14"/>
      <c r="D385" s="15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5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25">
      <c r="A386" s="36"/>
      <c r="B386" s="14"/>
      <c r="C386" s="14"/>
      <c r="D386" s="15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5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25">
      <c r="A387" s="36"/>
      <c r="B387" s="14"/>
      <c r="C387" s="14"/>
      <c r="D387" s="15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5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25">
      <c r="A388" s="36"/>
      <c r="B388" s="14"/>
      <c r="C388" s="14"/>
      <c r="D388" s="15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5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25">
      <c r="A389" s="36"/>
      <c r="B389" s="14"/>
      <c r="C389" s="14"/>
      <c r="D389" s="15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5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25">
      <c r="A390" s="36"/>
      <c r="B390" s="14"/>
      <c r="C390" s="14"/>
      <c r="D390" s="15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5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25">
      <c r="A391" s="36"/>
      <c r="B391" s="14"/>
      <c r="C391" s="14"/>
      <c r="D391" s="15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5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25">
      <c r="A392" s="36"/>
      <c r="B392" s="14"/>
      <c r="C392" s="14"/>
      <c r="D392" s="15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5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25">
      <c r="A393" s="36"/>
      <c r="B393" s="14"/>
      <c r="C393" s="14"/>
      <c r="D393" s="15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5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25">
      <c r="A394" s="36"/>
      <c r="B394" s="14"/>
      <c r="C394" s="14"/>
      <c r="D394" s="15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5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25">
      <c r="A395" s="36"/>
      <c r="B395" s="14"/>
      <c r="C395" s="14"/>
      <c r="D395" s="15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5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25">
      <c r="A396" s="36"/>
      <c r="B396" s="14"/>
      <c r="C396" s="14"/>
      <c r="D396" s="15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5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25">
      <c r="A397" s="36"/>
      <c r="B397" s="14"/>
      <c r="C397" s="14"/>
      <c r="D397" s="15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5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25">
      <c r="A398" s="36"/>
      <c r="B398" s="14"/>
      <c r="C398" s="14"/>
      <c r="D398" s="15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5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25">
      <c r="A399" s="36"/>
      <c r="B399" s="14"/>
      <c r="C399" s="14"/>
      <c r="D399" s="15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5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25">
      <c r="A400" s="36"/>
      <c r="B400" s="14"/>
      <c r="C400" s="14"/>
      <c r="D400" s="15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5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25">
      <c r="A401" s="36"/>
      <c r="B401" s="14"/>
      <c r="C401" s="14"/>
      <c r="D401" s="15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5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25">
      <c r="A402" s="36"/>
      <c r="B402" s="14"/>
      <c r="C402" s="14"/>
      <c r="D402" s="15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5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25">
      <c r="A403" s="36"/>
      <c r="B403" s="14"/>
      <c r="C403" s="14"/>
      <c r="D403" s="15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5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25">
      <c r="A404" s="36"/>
      <c r="B404" s="14"/>
      <c r="C404" s="14"/>
      <c r="D404" s="15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5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25">
      <c r="A405" s="36"/>
      <c r="B405" s="14"/>
      <c r="C405" s="14"/>
      <c r="D405" s="15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5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25">
      <c r="A406" s="36"/>
      <c r="B406" s="14"/>
      <c r="C406" s="14"/>
      <c r="D406" s="15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5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25">
      <c r="A407" s="36"/>
      <c r="B407" s="14"/>
      <c r="C407" s="14"/>
      <c r="D407" s="15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5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25">
      <c r="A408" s="36"/>
      <c r="B408" s="14"/>
      <c r="C408" s="14"/>
      <c r="D408" s="15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5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25">
      <c r="A409" s="36"/>
      <c r="B409" s="14"/>
      <c r="C409" s="14"/>
      <c r="D409" s="15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5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25">
      <c r="A410" s="36"/>
      <c r="B410" s="14"/>
      <c r="C410" s="14"/>
      <c r="D410" s="15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5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25">
      <c r="A411" s="36"/>
      <c r="B411" s="14"/>
      <c r="C411" s="14"/>
      <c r="D411" s="15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5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25">
      <c r="A412" s="36"/>
      <c r="B412" s="14"/>
      <c r="C412" s="14"/>
      <c r="D412" s="15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5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25">
      <c r="A413" s="36"/>
      <c r="B413" s="14"/>
      <c r="C413" s="14"/>
      <c r="D413" s="15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5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25">
      <c r="A414" s="36"/>
      <c r="B414" s="14"/>
      <c r="C414" s="14"/>
      <c r="D414" s="15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5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25">
      <c r="A415" s="36"/>
      <c r="B415" s="14"/>
      <c r="C415" s="14"/>
      <c r="D415" s="15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5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25">
      <c r="A416" s="36"/>
      <c r="B416" s="14"/>
      <c r="C416" s="14"/>
      <c r="D416" s="15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5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25">
      <c r="A417" s="36"/>
      <c r="B417" s="14"/>
      <c r="C417" s="14"/>
      <c r="D417" s="15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5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25">
      <c r="A418" s="36"/>
      <c r="B418" s="14"/>
      <c r="C418" s="14"/>
      <c r="D418" s="15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5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25">
      <c r="A419" s="36"/>
      <c r="B419" s="14"/>
      <c r="C419" s="14"/>
      <c r="D419" s="15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5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25">
      <c r="A420" s="36"/>
      <c r="B420" s="14"/>
      <c r="C420" s="14"/>
      <c r="D420" s="15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5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25">
      <c r="A421" s="36"/>
      <c r="B421" s="14"/>
      <c r="C421" s="14"/>
      <c r="D421" s="15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5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25">
      <c r="A422" s="36"/>
      <c r="B422" s="14"/>
      <c r="C422" s="14"/>
      <c r="D422" s="15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5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25">
      <c r="A423" s="36"/>
      <c r="B423" s="14"/>
      <c r="C423" s="14"/>
      <c r="D423" s="15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5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25">
      <c r="A424" s="36"/>
      <c r="B424" s="14"/>
      <c r="C424" s="14"/>
      <c r="D424" s="15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5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25">
      <c r="A425" s="36"/>
      <c r="B425" s="14"/>
      <c r="C425" s="14"/>
      <c r="D425" s="15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5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25">
      <c r="A426" s="36"/>
      <c r="B426" s="14"/>
      <c r="C426" s="14"/>
      <c r="D426" s="15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5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25">
      <c r="A427" s="36"/>
      <c r="B427" s="14"/>
      <c r="C427" s="14"/>
      <c r="D427" s="15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5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25">
      <c r="A428" s="36"/>
      <c r="B428" s="14"/>
      <c r="C428" s="14"/>
      <c r="D428" s="15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5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25">
      <c r="A429" s="36"/>
      <c r="B429" s="14"/>
      <c r="C429" s="14"/>
      <c r="D429" s="15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5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25">
      <c r="A430" s="36"/>
      <c r="B430" s="14"/>
      <c r="C430" s="14"/>
      <c r="D430" s="15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5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25">
      <c r="A431" s="36"/>
      <c r="B431" s="14"/>
      <c r="C431" s="14"/>
      <c r="D431" s="15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5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25">
      <c r="A432" s="36"/>
      <c r="B432" s="14"/>
      <c r="C432" s="14"/>
      <c r="D432" s="15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5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25">
      <c r="A433" s="36"/>
      <c r="B433" s="14"/>
      <c r="C433" s="14"/>
      <c r="D433" s="15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5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25">
      <c r="A434" s="36"/>
      <c r="B434" s="14"/>
      <c r="C434" s="14"/>
      <c r="D434" s="15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5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25">
      <c r="A435" s="36"/>
      <c r="B435" s="14"/>
      <c r="C435" s="14"/>
      <c r="D435" s="15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5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25">
      <c r="A436" s="36"/>
      <c r="B436" s="14"/>
      <c r="C436" s="14"/>
      <c r="D436" s="15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5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25">
      <c r="A437" s="36"/>
      <c r="B437" s="14"/>
      <c r="C437" s="14"/>
      <c r="D437" s="15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5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25">
      <c r="A438" s="36"/>
      <c r="B438" s="14"/>
      <c r="C438" s="14"/>
      <c r="D438" s="15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5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25">
      <c r="A439" s="36"/>
      <c r="B439" s="14"/>
      <c r="C439" s="14"/>
      <c r="D439" s="15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5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25">
      <c r="A440" s="36"/>
      <c r="B440" s="14"/>
      <c r="C440" s="14"/>
      <c r="D440" s="15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5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25">
      <c r="A441" s="36"/>
      <c r="B441" s="14"/>
      <c r="C441" s="14"/>
      <c r="D441" s="15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5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25">
      <c r="A442" s="36"/>
      <c r="B442" s="14"/>
      <c r="C442" s="14"/>
      <c r="D442" s="15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5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25">
      <c r="A443" s="36"/>
      <c r="B443" s="14"/>
      <c r="C443" s="14"/>
      <c r="D443" s="15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5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25">
      <c r="A444" s="36"/>
      <c r="B444" s="14"/>
      <c r="C444" s="14"/>
      <c r="D444" s="15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5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25">
      <c r="A445" s="36"/>
      <c r="B445" s="14"/>
      <c r="C445" s="14"/>
      <c r="D445" s="15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5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25">
      <c r="A446" s="36"/>
      <c r="B446" s="14"/>
      <c r="C446" s="14"/>
      <c r="D446" s="15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5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25">
      <c r="A447" s="36"/>
      <c r="B447" s="14"/>
      <c r="C447" s="14"/>
      <c r="D447" s="15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5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25">
      <c r="A448" s="36"/>
      <c r="B448" s="14"/>
      <c r="C448" s="14"/>
      <c r="D448" s="15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5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25">
      <c r="A449" s="36"/>
      <c r="B449" s="14"/>
      <c r="C449" s="14"/>
      <c r="D449" s="15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5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25">
      <c r="A450" s="36"/>
      <c r="B450" s="14"/>
      <c r="C450" s="14"/>
      <c r="D450" s="15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5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25">
      <c r="A451" s="36"/>
      <c r="B451" s="14"/>
      <c r="C451" s="14"/>
      <c r="D451" s="15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5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25">
      <c r="A452" s="36"/>
      <c r="B452" s="14"/>
      <c r="C452" s="14"/>
      <c r="D452" s="15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5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25">
      <c r="A453" s="36"/>
      <c r="B453" s="14"/>
      <c r="C453" s="14"/>
      <c r="D453" s="15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5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25">
      <c r="A454" s="36"/>
      <c r="B454" s="14"/>
      <c r="C454" s="14"/>
      <c r="D454" s="15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5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25">
      <c r="A455" s="36"/>
      <c r="B455" s="14"/>
      <c r="C455" s="14"/>
      <c r="D455" s="15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5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25">
      <c r="A456" s="36"/>
      <c r="B456" s="14"/>
      <c r="C456" s="14"/>
      <c r="D456" s="15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5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25">
      <c r="A457" s="36"/>
      <c r="B457" s="14"/>
      <c r="C457" s="14"/>
      <c r="D457" s="15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5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25">
      <c r="A458" s="36"/>
      <c r="B458" s="14"/>
      <c r="C458" s="14"/>
      <c r="D458" s="15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5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25">
      <c r="A459" s="36"/>
      <c r="B459" s="14"/>
      <c r="C459" s="14"/>
      <c r="D459" s="15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5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25">
      <c r="A460" s="36"/>
      <c r="B460" s="14"/>
      <c r="C460" s="14"/>
      <c r="D460" s="15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5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25">
      <c r="A461" s="36"/>
      <c r="B461" s="14"/>
      <c r="C461" s="14"/>
      <c r="D461" s="15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5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25">
      <c r="A462" s="36"/>
      <c r="B462" s="14"/>
      <c r="C462" s="14"/>
      <c r="D462" s="15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5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25">
      <c r="A463" s="36"/>
      <c r="B463" s="14"/>
      <c r="C463" s="14"/>
      <c r="D463" s="15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5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25">
      <c r="A464" s="36"/>
      <c r="B464" s="14"/>
      <c r="C464" s="14"/>
      <c r="D464" s="15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5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25">
      <c r="A465" s="36"/>
      <c r="B465" s="14"/>
      <c r="C465" s="14"/>
      <c r="D465" s="15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5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25">
      <c r="A466" s="36"/>
      <c r="B466" s="14"/>
      <c r="C466" s="14"/>
      <c r="D466" s="15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5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25">
      <c r="A467" s="36"/>
      <c r="B467" s="14"/>
      <c r="C467" s="14"/>
      <c r="D467" s="15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5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25">
      <c r="A468" s="36"/>
      <c r="B468" s="14"/>
      <c r="C468" s="14"/>
      <c r="D468" s="15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5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25">
      <c r="A469" s="36"/>
      <c r="B469" s="14"/>
      <c r="C469" s="14"/>
      <c r="D469" s="15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5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25">
      <c r="A470" s="36"/>
      <c r="B470" s="14"/>
      <c r="C470" s="14"/>
      <c r="D470" s="15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5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25">
      <c r="A471" s="36"/>
      <c r="B471" s="14"/>
      <c r="C471" s="14"/>
      <c r="D471" s="15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5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25">
      <c r="A472" s="36"/>
      <c r="B472" s="14"/>
      <c r="C472" s="14"/>
      <c r="D472" s="15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5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25">
      <c r="A473" s="36"/>
      <c r="B473" s="14"/>
      <c r="C473" s="14"/>
      <c r="D473" s="15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5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25">
      <c r="A474" s="36"/>
      <c r="B474" s="14"/>
      <c r="C474" s="14"/>
      <c r="D474" s="15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5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25">
      <c r="A475" s="36"/>
      <c r="B475" s="14"/>
      <c r="C475" s="14"/>
      <c r="D475" s="15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5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25">
      <c r="A476" s="36"/>
      <c r="B476" s="14"/>
      <c r="C476" s="14"/>
      <c r="D476" s="15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5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25">
      <c r="A477" s="36"/>
      <c r="B477" s="14"/>
      <c r="C477" s="14"/>
      <c r="D477" s="15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5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25">
      <c r="A478" s="36"/>
      <c r="B478" s="14"/>
      <c r="C478" s="14"/>
      <c r="D478" s="15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5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25">
      <c r="A479" s="36"/>
      <c r="B479" s="14"/>
      <c r="C479" s="14"/>
      <c r="D479" s="15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5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25">
      <c r="A480" s="36"/>
      <c r="B480" s="14"/>
      <c r="C480" s="14"/>
      <c r="D480" s="15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5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25">
      <c r="A481" s="36"/>
      <c r="B481" s="14"/>
      <c r="C481" s="14"/>
      <c r="D481" s="15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5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25">
      <c r="A482" s="36"/>
      <c r="B482" s="14"/>
      <c r="C482" s="14"/>
      <c r="D482" s="15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5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25">
      <c r="A483" s="36"/>
      <c r="B483" s="14"/>
      <c r="C483" s="14"/>
      <c r="D483" s="15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5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25">
      <c r="A484" s="36"/>
      <c r="B484" s="14"/>
      <c r="C484" s="14"/>
      <c r="D484" s="15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5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25">
      <c r="A485" s="36"/>
      <c r="B485" s="14"/>
      <c r="C485" s="14"/>
      <c r="D485" s="15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5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25">
      <c r="A486" s="36"/>
      <c r="B486" s="14"/>
      <c r="C486" s="14"/>
      <c r="D486" s="15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5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25">
      <c r="A487" s="36"/>
      <c r="B487" s="14"/>
      <c r="C487" s="14"/>
      <c r="D487" s="15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5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25">
      <c r="A488" s="36"/>
      <c r="B488" s="14"/>
      <c r="C488" s="14"/>
      <c r="D488" s="15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5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25">
      <c r="A489" s="36"/>
      <c r="B489" s="14"/>
      <c r="C489" s="14"/>
      <c r="D489" s="15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5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25">
      <c r="A490" s="36"/>
      <c r="B490" s="14"/>
      <c r="C490" s="14"/>
      <c r="D490" s="15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5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25">
      <c r="A491" s="36"/>
      <c r="B491" s="14"/>
      <c r="C491" s="14"/>
      <c r="D491" s="15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5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25">
      <c r="A492" s="36"/>
      <c r="B492" s="14"/>
      <c r="C492" s="14"/>
      <c r="D492" s="15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5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25">
      <c r="A493" s="36"/>
      <c r="B493" s="14"/>
      <c r="C493" s="14"/>
      <c r="D493" s="15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5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25">
      <c r="A494" s="36"/>
      <c r="B494" s="14"/>
      <c r="C494" s="14"/>
      <c r="D494" s="15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5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25">
      <c r="A495" s="36"/>
      <c r="B495" s="14"/>
      <c r="C495" s="14"/>
      <c r="D495" s="15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5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25">
      <c r="A496" s="36"/>
      <c r="B496" s="14"/>
      <c r="C496" s="14"/>
      <c r="D496" s="15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5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25">
      <c r="A497" s="36"/>
      <c r="B497" s="14"/>
      <c r="C497" s="14"/>
      <c r="D497" s="15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5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25">
      <c r="A498" s="36"/>
      <c r="B498" s="14"/>
      <c r="C498" s="14"/>
      <c r="D498" s="15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5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25">
      <c r="A499" s="36"/>
      <c r="B499" s="14"/>
      <c r="C499" s="14"/>
      <c r="D499" s="15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5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25">
      <c r="A500" s="36"/>
      <c r="B500" s="14"/>
      <c r="C500" s="14"/>
      <c r="D500" s="15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5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25">
      <c r="A501" s="36"/>
      <c r="B501" s="14"/>
      <c r="C501" s="14"/>
      <c r="D501" s="15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5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25">
      <c r="A502" s="36"/>
      <c r="B502" s="14"/>
      <c r="C502" s="14"/>
      <c r="D502" s="15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5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25">
      <c r="A503" s="36"/>
      <c r="B503" s="14"/>
      <c r="C503" s="14"/>
      <c r="D503" s="15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5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25">
      <c r="A504" s="36"/>
      <c r="B504" s="14"/>
      <c r="C504" s="14"/>
      <c r="D504" s="15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5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25">
      <c r="A505" s="36"/>
      <c r="B505" s="14"/>
      <c r="C505" s="14"/>
      <c r="D505" s="15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5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25">
      <c r="A506" s="36"/>
      <c r="B506" s="14"/>
      <c r="C506" s="14"/>
      <c r="D506" s="15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5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25">
      <c r="A507" s="36"/>
      <c r="B507" s="14"/>
      <c r="C507" s="14"/>
      <c r="D507" s="15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5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25">
      <c r="A508" s="36"/>
      <c r="B508" s="14"/>
      <c r="C508" s="14"/>
      <c r="D508" s="15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5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25">
      <c r="A509" s="36"/>
      <c r="B509" s="14"/>
      <c r="C509" s="14"/>
      <c r="D509" s="15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5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25">
      <c r="A510" s="36"/>
      <c r="B510" s="14"/>
      <c r="C510" s="14"/>
      <c r="D510" s="15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5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25">
      <c r="A511" s="36"/>
      <c r="B511" s="14"/>
      <c r="C511" s="14"/>
      <c r="D511" s="15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5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25">
      <c r="A512" s="36"/>
      <c r="B512" s="14"/>
      <c r="C512" s="14"/>
      <c r="D512" s="15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5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25">
      <c r="A513" s="36"/>
      <c r="B513" s="14"/>
      <c r="C513" s="14"/>
      <c r="D513" s="15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5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25">
      <c r="A514" s="36"/>
      <c r="B514" s="14"/>
      <c r="C514" s="14"/>
      <c r="D514" s="15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5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25">
      <c r="A515" s="36"/>
      <c r="B515" s="14"/>
      <c r="C515" s="14"/>
      <c r="D515" s="15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5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25">
      <c r="A516" s="36"/>
      <c r="B516" s="14"/>
      <c r="C516" s="14"/>
      <c r="D516" s="15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5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25">
      <c r="A517" s="36"/>
      <c r="B517" s="14"/>
      <c r="C517" s="14"/>
      <c r="D517" s="15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5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25">
      <c r="A518" s="36"/>
      <c r="B518" s="14"/>
      <c r="C518" s="14"/>
      <c r="D518" s="15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5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25">
      <c r="A519" s="36"/>
      <c r="B519" s="14"/>
      <c r="C519" s="14"/>
      <c r="D519" s="15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5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25">
      <c r="A520" s="36"/>
      <c r="B520" s="14"/>
      <c r="C520" s="14"/>
      <c r="D520" s="15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5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25">
      <c r="A521" s="36"/>
      <c r="B521" s="14"/>
      <c r="C521" s="14"/>
      <c r="D521" s="15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5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25">
      <c r="A522" s="36"/>
      <c r="B522" s="14"/>
      <c r="C522" s="14"/>
      <c r="D522" s="15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5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25">
      <c r="A523" s="36"/>
      <c r="B523" s="14"/>
      <c r="C523" s="14"/>
      <c r="D523" s="15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5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25">
      <c r="A524" s="36"/>
      <c r="B524" s="14"/>
      <c r="C524" s="14"/>
      <c r="D524" s="15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5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25">
      <c r="A525" s="36"/>
      <c r="B525" s="14"/>
      <c r="C525" s="14"/>
      <c r="D525" s="15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5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25">
      <c r="A526" s="36"/>
      <c r="B526" s="14"/>
      <c r="C526" s="14"/>
      <c r="D526" s="15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5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25">
      <c r="A527" s="36"/>
      <c r="B527" s="14"/>
      <c r="C527" s="14"/>
      <c r="D527" s="15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5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25">
      <c r="A528" s="36"/>
      <c r="B528" s="14"/>
      <c r="C528" s="14"/>
      <c r="D528" s="15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5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25">
      <c r="A529" s="36"/>
      <c r="B529" s="14"/>
      <c r="C529" s="14"/>
      <c r="D529" s="15"/>
      <c r="E529" s="15"/>
      <c r="F529" s="15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5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25">
      <c r="A530" s="36"/>
      <c r="B530" s="14"/>
      <c r="C530" s="14"/>
      <c r="D530" s="15"/>
      <c r="E530" s="15"/>
      <c r="F530" s="15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5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25">
      <c r="A531" s="36"/>
      <c r="B531" s="14"/>
      <c r="C531" s="14"/>
      <c r="D531" s="15"/>
      <c r="E531" s="15"/>
      <c r="F531" s="15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5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25">
      <c r="A532" s="36"/>
      <c r="B532" s="14"/>
      <c r="C532" s="14"/>
      <c r="D532" s="15"/>
      <c r="E532" s="15"/>
      <c r="F532" s="15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5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25">
      <c r="A533" s="36"/>
      <c r="B533" s="14"/>
      <c r="C533" s="14"/>
      <c r="D533" s="15"/>
      <c r="E533" s="15"/>
      <c r="F533" s="15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5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25">
      <c r="A534" s="36"/>
      <c r="B534" s="14"/>
      <c r="C534" s="14"/>
      <c r="D534" s="15"/>
      <c r="E534" s="15"/>
      <c r="F534" s="15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5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25">
      <c r="A535" s="36"/>
      <c r="B535" s="14"/>
      <c r="C535" s="14"/>
      <c r="D535" s="15"/>
      <c r="E535" s="15"/>
      <c r="F535" s="15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5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25">
      <c r="A536" s="36"/>
      <c r="B536" s="14"/>
      <c r="C536" s="14"/>
      <c r="D536" s="15"/>
      <c r="E536" s="15"/>
      <c r="F536" s="15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5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25">
      <c r="A537" s="36"/>
      <c r="B537" s="14"/>
      <c r="C537" s="14"/>
      <c r="D537" s="15"/>
      <c r="E537" s="15"/>
      <c r="F537" s="15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5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25">
      <c r="A538" s="36"/>
      <c r="B538" s="14"/>
      <c r="C538" s="14"/>
      <c r="D538" s="15"/>
      <c r="E538" s="15"/>
      <c r="F538" s="15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5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25">
      <c r="A539" s="36"/>
      <c r="B539" s="14"/>
      <c r="C539" s="14"/>
      <c r="D539" s="15"/>
      <c r="E539" s="15"/>
      <c r="F539" s="15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5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25">
      <c r="A540" s="36"/>
      <c r="B540" s="14"/>
      <c r="C540" s="14"/>
      <c r="D540" s="15"/>
      <c r="E540" s="15"/>
      <c r="F540" s="15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5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25">
      <c r="A541" s="36"/>
      <c r="B541" s="14"/>
      <c r="C541" s="14"/>
      <c r="D541" s="15"/>
      <c r="E541" s="15"/>
      <c r="F541" s="15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5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25">
      <c r="A542" s="36"/>
      <c r="B542" s="14"/>
      <c r="C542" s="14"/>
      <c r="D542" s="15"/>
      <c r="E542" s="15"/>
      <c r="F542" s="15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5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25">
      <c r="A543" s="36"/>
      <c r="B543" s="14"/>
      <c r="C543" s="14"/>
      <c r="D543" s="15"/>
      <c r="E543" s="15"/>
      <c r="F543" s="15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5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25">
      <c r="A544" s="36"/>
      <c r="B544" s="14"/>
      <c r="C544" s="14"/>
      <c r="D544" s="15"/>
      <c r="E544" s="15"/>
      <c r="F544" s="15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5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25">
      <c r="A545" s="36"/>
      <c r="B545" s="14"/>
      <c r="C545" s="14"/>
      <c r="D545" s="15"/>
      <c r="E545" s="15"/>
      <c r="F545" s="15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5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25">
      <c r="A546" s="36"/>
      <c r="B546" s="14"/>
      <c r="C546" s="14"/>
      <c r="D546" s="15"/>
      <c r="E546" s="15"/>
      <c r="F546" s="15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5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25">
      <c r="A547" s="36"/>
      <c r="B547" s="14"/>
      <c r="C547" s="14"/>
      <c r="D547" s="15"/>
      <c r="E547" s="15"/>
      <c r="F547" s="15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5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25">
      <c r="A548" s="36"/>
      <c r="B548" s="14"/>
      <c r="C548" s="14"/>
      <c r="D548" s="15"/>
      <c r="E548" s="15"/>
      <c r="F548" s="15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5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25">
      <c r="A549" s="36"/>
      <c r="B549" s="14"/>
      <c r="C549" s="14"/>
      <c r="D549" s="15"/>
      <c r="E549" s="15"/>
      <c r="F549" s="15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5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25">
      <c r="A550" s="36"/>
      <c r="B550" s="14"/>
      <c r="C550" s="14"/>
      <c r="D550" s="15"/>
      <c r="E550" s="15"/>
      <c r="F550" s="15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5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25">
      <c r="A551" s="36"/>
      <c r="B551" s="14"/>
      <c r="C551" s="14"/>
      <c r="D551" s="15"/>
      <c r="E551" s="15"/>
      <c r="F551" s="15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5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25">
      <c r="A552" s="36"/>
      <c r="B552" s="14"/>
      <c r="C552" s="14"/>
      <c r="D552" s="15"/>
      <c r="E552" s="15"/>
      <c r="F552" s="15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5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25">
      <c r="A553" s="36"/>
      <c r="B553" s="14"/>
      <c r="C553" s="14"/>
      <c r="D553" s="15"/>
      <c r="E553" s="15"/>
      <c r="F553" s="15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5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25">
      <c r="A554" s="36"/>
      <c r="B554" s="14"/>
      <c r="C554" s="14"/>
      <c r="D554" s="15"/>
      <c r="E554" s="15"/>
      <c r="F554" s="15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5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25">
      <c r="A555" s="36"/>
      <c r="B555" s="14"/>
      <c r="C555" s="14"/>
      <c r="D555" s="15"/>
      <c r="E555" s="15"/>
      <c r="F555" s="15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5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25">
      <c r="A556" s="36"/>
      <c r="B556" s="14"/>
      <c r="C556" s="14"/>
      <c r="D556" s="15"/>
      <c r="E556" s="15"/>
      <c r="F556" s="15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5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25">
      <c r="A557" s="36"/>
      <c r="B557" s="14"/>
      <c r="C557" s="14"/>
      <c r="D557" s="15"/>
      <c r="E557" s="15"/>
      <c r="F557" s="15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5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25">
      <c r="A558" s="36"/>
      <c r="B558" s="14"/>
      <c r="C558" s="14"/>
      <c r="D558" s="15"/>
      <c r="E558" s="15"/>
      <c r="F558" s="15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5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25">
      <c r="A559" s="36"/>
      <c r="B559" s="14"/>
      <c r="C559" s="14"/>
      <c r="D559" s="15"/>
      <c r="E559" s="15"/>
      <c r="F559" s="15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5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25">
      <c r="A560" s="36"/>
      <c r="B560" s="14"/>
      <c r="C560" s="14"/>
      <c r="D560" s="15"/>
      <c r="E560" s="15"/>
      <c r="F560" s="15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5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25">
      <c r="A561" s="36"/>
      <c r="B561" s="14"/>
      <c r="C561" s="14"/>
      <c r="D561" s="15"/>
      <c r="E561" s="15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5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25">
      <c r="A562" s="36"/>
      <c r="B562" s="14"/>
      <c r="C562" s="14"/>
      <c r="D562" s="15"/>
      <c r="E562" s="15"/>
      <c r="F562" s="15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5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25">
      <c r="A563" s="36"/>
      <c r="B563" s="14"/>
      <c r="C563" s="14"/>
      <c r="D563" s="15"/>
      <c r="E563" s="15"/>
      <c r="F563" s="15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5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25">
      <c r="A564" s="36"/>
      <c r="B564" s="14"/>
      <c r="C564" s="14"/>
      <c r="D564" s="15"/>
      <c r="E564" s="15"/>
      <c r="F564" s="15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5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25">
      <c r="A565" s="36"/>
      <c r="B565" s="14"/>
      <c r="C565" s="14"/>
      <c r="D565" s="15"/>
      <c r="E565" s="15"/>
      <c r="F565" s="15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5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25">
      <c r="A566" s="36"/>
      <c r="B566" s="14"/>
      <c r="C566" s="14"/>
      <c r="D566" s="15"/>
      <c r="E566" s="15"/>
      <c r="F566" s="15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5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25">
      <c r="A567" s="36"/>
      <c r="B567" s="14"/>
      <c r="C567" s="14"/>
      <c r="D567" s="15"/>
      <c r="E567" s="15"/>
      <c r="F567" s="15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5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25">
      <c r="A568" s="36"/>
      <c r="B568" s="14"/>
      <c r="C568" s="14"/>
      <c r="D568" s="15"/>
      <c r="E568" s="15"/>
      <c r="F568" s="15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5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25">
      <c r="A569" s="36"/>
      <c r="B569" s="14"/>
      <c r="C569" s="14"/>
      <c r="D569" s="15"/>
      <c r="E569" s="15"/>
      <c r="F569" s="15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5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25">
      <c r="A570" s="36"/>
      <c r="B570" s="14"/>
      <c r="C570" s="14"/>
      <c r="D570" s="15"/>
      <c r="E570" s="15"/>
      <c r="F570" s="15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5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25">
      <c r="A571" s="36"/>
      <c r="B571" s="14"/>
      <c r="C571" s="14"/>
      <c r="D571" s="15"/>
      <c r="E571" s="15"/>
      <c r="F571" s="15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5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25">
      <c r="A572" s="36"/>
      <c r="B572" s="14"/>
      <c r="C572" s="14"/>
      <c r="D572" s="15"/>
      <c r="E572" s="15"/>
      <c r="F572" s="15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5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25">
      <c r="A573" s="36"/>
      <c r="B573" s="14"/>
      <c r="C573" s="14"/>
      <c r="D573" s="15"/>
      <c r="E573" s="15"/>
      <c r="F573" s="15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5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25">
      <c r="A574" s="36"/>
      <c r="B574" s="14"/>
      <c r="C574" s="14"/>
      <c r="D574" s="15"/>
      <c r="E574" s="15"/>
      <c r="F574" s="15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5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25">
      <c r="A575" s="36"/>
      <c r="B575" s="14"/>
      <c r="C575" s="14"/>
      <c r="D575" s="15"/>
      <c r="E575" s="15"/>
      <c r="F575" s="15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5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25">
      <c r="A576" s="36"/>
      <c r="B576" s="14"/>
      <c r="C576" s="14"/>
      <c r="D576" s="15"/>
      <c r="E576" s="15"/>
      <c r="F576" s="15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5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25">
      <c r="A577" s="36"/>
      <c r="B577" s="14"/>
      <c r="C577" s="14"/>
      <c r="D577" s="15"/>
      <c r="E577" s="15"/>
      <c r="F577" s="15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5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25">
      <c r="A578" s="36"/>
      <c r="B578" s="14"/>
      <c r="C578" s="14"/>
      <c r="D578" s="15"/>
      <c r="E578" s="15"/>
      <c r="F578" s="15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5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25">
      <c r="A579" s="36"/>
      <c r="B579" s="14"/>
      <c r="C579" s="14"/>
      <c r="D579" s="15"/>
      <c r="E579" s="15"/>
      <c r="F579" s="15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5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25">
      <c r="A580" s="36"/>
      <c r="B580" s="14"/>
      <c r="C580" s="14"/>
      <c r="D580" s="15"/>
      <c r="E580" s="15"/>
      <c r="F580" s="15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5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25">
      <c r="A581" s="36"/>
      <c r="B581" s="14"/>
      <c r="C581" s="14"/>
      <c r="D581" s="15"/>
      <c r="E581" s="15"/>
      <c r="F581" s="15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5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25">
      <c r="A582" s="36"/>
      <c r="B582" s="14"/>
      <c r="C582" s="14"/>
      <c r="D582" s="15"/>
      <c r="E582" s="15"/>
      <c r="F582" s="15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5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25">
      <c r="A583" s="36"/>
      <c r="B583" s="14"/>
      <c r="C583" s="14"/>
      <c r="D583" s="15"/>
      <c r="E583" s="15"/>
      <c r="F583" s="15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5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25">
      <c r="A584" s="36"/>
      <c r="B584" s="14"/>
      <c r="C584" s="14"/>
      <c r="D584" s="15"/>
      <c r="E584" s="15"/>
      <c r="F584" s="15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5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25">
      <c r="A585" s="36"/>
      <c r="B585" s="14"/>
      <c r="C585" s="14"/>
      <c r="D585" s="15"/>
      <c r="E585" s="15"/>
      <c r="F585" s="15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5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25">
      <c r="A586" s="36"/>
      <c r="B586" s="14"/>
      <c r="C586" s="14"/>
      <c r="D586" s="15"/>
      <c r="E586" s="15"/>
      <c r="F586" s="15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5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25">
      <c r="A587" s="36"/>
      <c r="B587" s="14"/>
      <c r="C587" s="14"/>
      <c r="D587" s="15"/>
      <c r="E587" s="15"/>
      <c r="F587" s="15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5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25">
      <c r="A588" s="36"/>
      <c r="B588" s="14"/>
      <c r="C588" s="14"/>
      <c r="D588" s="15"/>
      <c r="E588" s="15"/>
      <c r="F588" s="15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5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25">
      <c r="A589" s="36"/>
      <c r="B589" s="14"/>
      <c r="C589" s="14"/>
      <c r="D589" s="15"/>
      <c r="E589" s="15"/>
      <c r="F589" s="15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5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25">
      <c r="A590" s="36"/>
      <c r="B590" s="14"/>
      <c r="C590" s="14"/>
      <c r="D590" s="15"/>
      <c r="E590" s="15"/>
      <c r="F590" s="15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5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25">
      <c r="A591" s="36"/>
      <c r="B591" s="14"/>
      <c r="C591" s="14"/>
      <c r="D591" s="15"/>
      <c r="E591" s="15"/>
      <c r="F591" s="15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5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25">
      <c r="A592" s="36"/>
      <c r="B592" s="14"/>
      <c r="C592" s="14"/>
      <c r="D592" s="15"/>
      <c r="E592" s="15"/>
      <c r="F592" s="15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5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25">
      <c r="A593" s="36"/>
      <c r="B593" s="14"/>
      <c r="C593" s="14"/>
      <c r="D593" s="15"/>
      <c r="E593" s="15"/>
      <c r="F593" s="15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5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25">
      <c r="A594" s="36"/>
      <c r="B594" s="14"/>
      <c r="C594" s="14"/>
      <c r="D594" s="15"/>
      <c r="E594" s="15"/>
      <c r="F594" s="15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5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25">
      <c r="A595" s="36"/>
      <c r="B595" s="14"/>
      <c r="C595" s="14"/>
      <c r="D595" s="15"/>
      <c r="E595" s="15"/>
      <c r="F595" s="15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5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25">
      <c r="A596" s="36"/>
      <c r="B596" s="14"/>
      <c r="C596" s="14"/>
      <c r="D596" s="15"/>
      <c r="E596" s="15"/>
      <c r="F596" s="15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5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25">
      <c r="A597" s="36"/>
      <c r="B597" s="14"/>
      <c r="C597" s="14"/>
      <c r="D597" s="15"/>
      <c r="E597" s="15"/>
      <c r="F597" s="15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5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25">
      <c r="A598" s="36"/>
      <c r="B598" s="14"/>
      <c r="C598" s="14"/>
      <c r="D598" s="15"/>
      <c r="E598" s="15"/>
      <c r="F598" s="15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5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25">
      <c r="A599" s="36"/>
      <c r="B599" s="14"/>
      <c r="C599" s="14"/>
      <c r="D599" s="15"/>
      <c r="E599" s="15"/>
      <c r="F599" s="15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5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25">
      <c r="A600" s="36"/>
      <c r="B600" s="14"/>
      <c r="C600" s="14"/>
      <c r="D600" s="15"/>
      <c r="E600" s="15"/>
      <c r="F600" s="15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5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25">
      <c r="A601" s="36"/>
      <c r="B601" s="14"/>
      <c r="C601" s="14"/>
      <c r="D601" s="15"/>
      <c r="E601" s="15"/>
      <c r="F601" s="15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5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25">
      <c r="A602" s="36"/>
      <c r="B602" s="14"/>
      <c r="C602" s="14"/>
      <c r="D602" s="15"/>
      <c r="E602" s="15"/>
      <c r="F602" s="15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5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25">
      <c r="A603" s="36"/>
      <c r="B603" s="14"/>
      <c r="C603" s="14"/>
      <c r="D603" s="15"/>
      <c r="E603" s="15"/>
      <c r="F603" s="15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5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25">
      <c r="A604" s="36"/>
      <c r="B604" s="14"/>
      <c r="C604" s="14"/>
      <c r="D604" s="15"/>
      <c r="E604" s="15"/>
      <c r="F604" s="15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5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25">
      <c r="A605" s="36"/>
      <c r="B605" s="14"/>
      <c r="C605" s="14"/>
      <c r="D605" s="15"/>
      <c r="E605" s="15"/>
      <c r="F605" s="15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5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25">
      <c r="A606" s="36"/>
      <c r="B606" s="14"/>
      <c r="C606" s="14"/>
      <c r="D606" s="15"/>
      <c r="E606" s="15"/>
      <c r="F606" s="15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5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25">
      <c r="A607" s="36"/>
      <c r="B607" s="14"/>
      <c r="C607" s="14"/>
      <c r="D607" s="15"/>
      <c r="E607" s="15"/>
      <c r="F607" s="15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5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25">
      <c r="A608" s="36"/>
      <c r="B608" s="14"/>
      <c r="C608" s="14"/>
      <c r="D608" s="15"/>
      <c r="E608" s="15"/>
      <c r="F608" s="15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5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25">
      <c r="A609" s="36"/>
      <c r="B609" s="14"/>
      <c r="C609" s="14"/>
      <c r="D609" s="15"/>
      <c r="E609" s="15"/>
      <c r="F609" s="15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5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25">
      <c r="A610" s="36"/>
      <c r="B610" s="14"/>
      <c r="C610" s="14"/>
      <c r="D610" s="15"/>
      <c r="E610" s="15"/>
      <c r="F610" s="15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5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25">
      <c r="A611" s="36"/>
      <c r="B611" s="14"/>
      <c r="C611" s="14"/>
      <c r="D611" s="15"/>
      <c r="E611" s="15"/>
      <c r="F611" s="15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5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25">
      <c r="A612" s="36"/>
      <c r="B612" s="14"/>
      <c r="C612" s="14"/>
      <c r="D612" s="15"/>
      <c r="E612" s="15"/>
      <c r="F612" s="15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5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25">
      <c r="A613" s="36"/>
      <c r="B613" s="14"/>
      <c r="C613" s="14"/>
      <c r="D613" s="15"/>
      <c r="E613" s="15"/>
      <c r="F613" s="15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5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25">
      <c r="A614" s="36"/>
      <c r="B614" s="14"/>
      <c r="C614" s="14"/>
      <c r="D614" s="15"/>
      <c r="E614" s="15"/>
      <c r="F614" s="15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5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25">
      <c r="A615" s="36"/>
      <c r="B615" s="14"/>
      <c r="C615" s="14"/>
      <c r="D615" s="15"/>
      <c r="E615" s="15"/>
      <c r="F615" s="15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5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25">
      <c r="A616" s="36"/>
      <c r="B616" s="14"/>
      <c r="C616" s="14"/>
      <c r="D616" s="15"/>
      <c r="E616" s="15"/>
      <c r="F616" s="15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5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25">
      <c r="A617" s="36"/>
      <c r="B617" s="14"/>
      <c r="C617" s="14"/>
      <c r="D617" s="15"/>
      <c r="E617" s="15"/>
      <c r="F617" s="15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5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25">
      <c r="A618" s="36"/>
      <c r="B618" s="14"/>
      <c r="C618" s="14"/>
      <c r="D618" s="15"/>
      <c r="E618" s="15"/>
      <c r="F618" s="15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5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25">
      <c r="A619" s="36"/>
      <c r="B619" s="14"/>
      <c r="C619" s="14"/>
      <c r="D619" s="15"/>
      <c r="E619" s="15"/>
      <c r="F619" s="15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5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25">
      <c r="A620" s="36"/>
      <c r="B620" s="14"/>
      <c r="C620" s="14"/>
      <c r="D620" s="15"/>
      <c r="E620" s="15"/>
      <c r="F620" s="15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5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25">
      <c r="A621" s="36"/>
      <c r="B621" s="14"/>
      <c r="C621" s="14"/>
      <c r="D621" s="15"/>
      <c r="E621" s="15"/>
      <c r="F621" s="15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5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25">
      <c r="A622" s="36"/>
      <c r="B622" s="14"/>
      <c r="C622" s="14"/>
      <c r="D622" s="15"/>
      <c r="E622" s="15"/>
      <c r="F622" s="15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5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25">
      <c r="A623" s="36"/>
      <c r="B623" s="14"/>
      <c r="C623" s="14"/>
      <c r="D623" s="15"/>
      <c r="E623" s="15"/>
      <c r="F623" s="15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5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25">
      <c r="A624" s="36"/>
      <c r="B624" s="14"/>
      <c r="C624" s="14"/>
      <c r="D624" s="15"/>
      <c r="E624" s="15"/>
      <c r="F624" s="15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5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25">
      <c r="A625" s="36"/>
      <c r="B625" s="14"/>
      <c r="C625" s="14"/>
      <c r="D625" s="15"/>
      <c r="E625" s="15"/>
      <c r="F625" s="15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5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25">
      <c r="A626" s="36"/>
      <c r="B626" s="14"/>
      <c r="C626" s="14"/>
      <c r="D626" s="15"/>
      <c r="E626" s="15"/>
      <c r="F626" s="15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5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25">
      <c r="A627" s="36"/>
      <c r="B627" s="14"/>
      <c r="C627" s="14"/>
      <c r="D627" s="15"/>
      <c r="E627" s="15"/>
      <c r="F627" s="15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5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25">
      <c r="A628" s="36"/>
      <c r="B628" s="14"/>
      <c r="C628" s="14"/>
      <c r="D628" s="15"/>
      <c r="E628" s="15"/>
      <c r="F628" s="15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5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25">
      <c r="A629" s="36"/>
      <c r="B629" s="14"/>
      <c r="C629" s="14"/>
      <c r="D629" s="15"/>
      <c r="E629" s="15"/>
      <c r="F629" s="15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5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25">
      <c r="A630" s="36"/>
      <c r="B630" s="14"/>
      <c r="C630" s="14"/>
      <c r="D630" s="15"/>
      <c r="E630" s="15"/>
      <c r="F630" s="15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5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25">
      <c r="A631" s="36"/>
      <c r="B631" s="14"/>
      <c r="C631" s="14"/>
      <c r="D631" s="15"/>
      <c r="E631" s="15"/>
      <c r="F631" s="15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5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25">
      <c r="A632" s="36"/>
      <c r="B632" s="14"/>
      <c r="C632" s="14"/>
      <c r="D632" s="15"/>
      <c r="E632" s="15"/>
      <c r="F632" s="15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5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25">
      <c r="A633" s="36"/>
      <c r="B633" s="14"/>
      <c r="C633" s="14"/>
      <c r="D633" s="15"/>
      <c r="E633" s="15"/>
      <c r="F633" s="15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5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25">
      <c r="A634" s="36"/>
      <c r="B634" s="14"/>
      <c r="C634" s="14"/>
      <c r="D634" s="15"/>
      <c r="E634" s="15"/>
      <c r="F634" s="15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5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25">
      <c r="A635" s="36"/>
      <c r="B635" s="14"/>
      <c r="C635" s="14"/>
      <c r="D635" s="15"/>
      <c r="E635" s="15"/>
      <c r="F635" s="15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5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25">
      <c r="A636" s="36"/>
      <c r="B636" s="14"/>
      <c r="C636" s="14"/>
      <c r="D636" s="15"/>
      <c r="E636" s="15"/>
      <c r="F636" s="15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5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25">
      <c r="A637" s="36"/>
      <c r="B637" s="14"/>
      <c r="C637" s="14"/>
      <c r="D637" s="15"/>
      <c r="E637" s="15"/>
      <c r="F637" s="15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5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25">
      <c r="A638" s="36"/>
      <c r="B638" s="14"/>
      <c r="C638" s="14"/>
      <c r="D638" s="15"/>
      <c r="E638" s="15"/>
      <c r="F638" s="15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5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25">
      <c r="A639" s="36"/>
      <c r="B639" s="14"/>
      <c r="C639" s="14"/>
      <c r="D639" s="15"/>
      <c r="E639" s="15"/>
      <c r="F639" s="15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5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25">
      <c r="A640" s="36"/>
      <c r="B640" s="14"/>
      <c r="C640" s="14"/>
      <c r="D640" s="15"/>
      <c r="E640" s="15"/>
      <c r="F640" s="15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5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25">
      <c r="A641" s="36"/>
      <c r="B641" s="14"/>
      <c r="C641" s="14"/>
      <c r="D641" s="15"/>
      <c r="E641" s="15"/>
      <c r="F641" s="15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5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25">
      <c r="A642" s="36"/>
      <c r="B642" s="14"/>
      <c r="C642" s="14"/>
      <c r="D642" s="15"/>
      <c r="E642" s="15"/>
      <c r="F642" s="15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5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25">
      <c r="A643" s="36"/>
      <c r="B643" s="14"/>
      <c r="C643" s="14"/>
      <c r="D643" s="15"/>
      <c r="E643" s="15"/>
      <c r="F643" s="15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5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25">
      <c r="A644" s="36"/>
      <c r="B644" s="14"/>
      <c r="C644" s="14"/>
      <c r="D644" s="15"/>
      <c r="E644" s="15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5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25">
      <c r="A645" s="36"/>
      <c r="B645" s="14"/>
      <c r="C645" s="14"/>
      <c r="D645" s="15"/>
      <c r="E645" s="15"/>
      <c r="F645" s="15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5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25">
      <c r="A646" s="36"/>
      <c r="B646" s="14"/>
      <c r="C646" s="14"/>
      <c r="D646" s="15"/>
      <c r="E646" s="15"/>
      <c r="F646" s="15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5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25">
      <c r="A647" s="36"/>
      <c r="B647" s="14"/>
      <c r="C647" s="14"/>
      <c r="D647" s="15"/>
      <c r="E647" s="15"/>
      <c r="F647" s="15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5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25">
      <c r="A648" s="36"/>
      <c r="B648" s="14"/>
      <c r="C648" s="14"/>
      <c r="D648" s="15"/>
      <c r="E648" s="15"/>
      <c r="F648" s="15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5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25">
      <c r="A649" s="36"/>
      <c r="B649" s="14"/>
      <c r="C649" s="14"/>
      <c r="D649" s="15"/>
      <c r="E649" s="15"/>
      <c r="F649" s="15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5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25">
      <c r="A650" s="36"/>
      <c r="B650" s="14"/>
      <c r="C650" s="14"/>
      <c r="D650" s="15"/>
      <c r="E650" s="15"/>
      <c r="F650" s="15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5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25">
      <c r="A651" s="36"/>
      <c r="B651" s="14"/>
      <c r="C651" s="14"/>
      <c r="D651" s="15"/>
      <c r="E651" s="15"/>
      <c r="F651" s="15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5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25">
      <c r="A652" s="36"/>
      <c r="B652" s="14"/>
      <c r="C652" s="14"/>
      <c r="D652" s="15"/>
      <c r="E652" s="15"/>
      <c r="F652" s="15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5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25">
      <c r="A653" s="36"/>
      <c r="B653" s="14"/>
      <c r="C653" s="14"/>
      <c r="D653" s="15"/>
      <c r="E653" s="15"/>
      <c r="F653" s="15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5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25">
      <c r="A654" s="36"/>
      <c r="B654" s="14"/>
      <c r="C654" s="14"/>
      <c r="D654" s="15"/>
      <c r="E654" s="15"/>
      <c r="F654" s="15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5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25">
      <c r="A655" s="36"/>
      <c r="B655" s="14"/>
      <c r="C655" s="14"/>
      <c r="D655" s="15"/>
      <c r="E655" s="15"/>
      <c r="F655" s="15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5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25">
      <c r="A656" s="36"/>
      <c r="B656" s="14"/>
      <c r="C656" s="14"/>
      <c r="D656" s="15"/>
      <c r="E656" s="15"/>
      <c r="F656" s="15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5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25">
      <c r="A657" s="36"/>
      <c r="B657" s="14"/>
      <c r="C657" s="14"/>
      <c r="D657" s="15"/>
      <c r="E657" s="15"/>
      <c r="F657" s="15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5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25">
      <c r="A658" s="36"/>
      <c r="B658" s="14"/>
      <c r="C658" s="14"/>
      <c r="D658" s="15"/>
      <c r="E658" s="15"/>
      <c r="F658" s="15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5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25">
      <c r="A659" s="36"/>
      <c r="B659" s="14"/>
      <c r="C659" s="14"/>
      <c r="D659" s="15"/>
      <c r="E659" s="15"/>
      <c r="F659" s="15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5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25">
      <c r="A660" s="36"/>
      <c r="B660" s="14"/>
      <c r="C660" s="14"/>
      <c r="D660" s="15"/>
      <c r="E660" s="15"/>
      <c r="F660" s="15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5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25">
      <c r="A661" s="36"/>
      <c r="B661" s="14"/>
      <c r="C661" s="14"/>
      <c r="D661" s="15"/>
      <c r="E661" s="15"/>
      <c r="F661" s="15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5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25">
      <c r="A662" s="36"/>
      <c r="B662" s="14"/>
      <c r="C662" s="14"/>
      <c r="D662" s="15"/>
      <c r="E662" s="15"/>
      <c r="F662" s="15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5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25">
      <c r="A663" s="36"/>
      <c r="B663" s="14"/>
      <c r="C663" s="14"/>
      <c r="D663" s="15"/>
      <c r="E663" s="15"/>
      <c r="F663" s="15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5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25">
      <c r="A664" s="36"/>
      <c r="B664" s="14"/>
      <c r="C664" s="14"/>
      <c r="D664" s="15"/>
      <c r="E664" s="15"/>
      <c r="F664" s="15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5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25">
      <c r="A665" s="36"/>
      <c r="B665" s="14"/>
      <c r="C665" s="14"/>
      <c r="D665" s="15"/>
      <c r="E665" s="15"/>
      <c r="F665" s="15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5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25">
      <c r="A666" s="36"/>
      <c r="B666" s="14"/>
      <c r="C666" s="14"/>
      <c r="D666" s="15"/>
      <c r="E666" s="15"/>
      <c r="F666" s="15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5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25">
      <c r="A667" s="36"/>
      <c r="B667" s="14"/>
      <c r="C667" s="14"/>
      <c r="D667" s="15"/>
      <c r="E667" s="15"/>
      <c r="F667" s="15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5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25">
      <c r="A668" s="36"/>
      <c r="B668" s="14"/>
      <c r="C668" s="14"/>
      <c r="D668" s="15"/>
      <c r="E668" s="15"/>
      <c r="F668" s="15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5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25">
      <c r="A669" s="36"/>
      <c r="B669" s="14"/>
      <c r="C669" s="14"/>
      <c r="D669" s="15"/>
      <c r="E669" s="15"/>
      <c r="F669" s="15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5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25">
      <c r="A670" s="36"/>
      <c r="B670" s="14"/>
      <c r="C670" s="14"/>
      <c r="D670" s="15"/>
      <c r="E670" s="15"/>
      <c r="F670" s="15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5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25">
      <c r="A671" s="36"/>
      <c r="B671" s="14"/>
      <c r="C671" s="14"/>
      <c r="D671" s="15"/>
      <c r="E671" s="15"/>
      <c r="F671" s="15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5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25">
      <c r="A672" s="36"/>
      <c r="B672" s="14"/>
      <c r="C672" s="14"/>
      <c r="D672" s="15"/>
      <c r="E672" s="15"/>
      <c r="F672" s="15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5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25">
      <c r="A673" s="36"/>
      <c r="B673" s="14"/>
      <c r="C673" s="14"/>
      <c r="D673" s="15"/>
      <c r="E673" s="15"/>
      <c r="F673" s="15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5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25">
      <c r="A674" s="36"/>
      <c r="B674" s="14"/>
      <c r="C674" s="14"/>
      <c r="D674" s="15"/>
      <c r="E674" s="15"/>
      <c r="F674" s="15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5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25">
      <c r="A675" s="36"/>
      <c r="B675" s="14"/>
      <c r="C675" s="14"/>
      <c r="D675" s="15"/>
      <c r="E675" s="15"/>
      <c r="F675" s="15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5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25">
      <c r="A676" s="36"/>
      <c r="B676" s="14"/>
      <c r="C676" s="14"/>
      <c r="D676" s="15"/>
      <c r="E676" s="15"/>
      <c r="F676" s="15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5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25">
      <c r="A677" s="36"/>
      <c r="B677" s="14"/>
      <c r="C677" s="14"/>
      <c r="D677" s="15"/>
      <c r="E677" s="15"/>
      <c r="F677" s="15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5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25">
      <c r="A678" s="36"/>
      <c r="B678" s="14"/>
      <c r="C678" s="14"/>
      <c r="D678" s="15"/>
      <c r="E678" s="15"/>
      <c r="F678" s="15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5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25">
      <c r="A679" s="36"/>
      <c r="B679" s="14"/>
      <c r="C679" s="14"/>
      <c r="D679" s="15"/>
      <c r="E679" s="15"/>
      <c r="F679" s="15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5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25">
      <c r="A680" s="36"/>
      <c r="B680" s="14"/>
      <c r="C680" s="14"/>
      <c r="D680" s="15"/>
      <c r="E680" s="15"/>
      <c r="F680" s="15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5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25">
      <c r="A681" s="36"/>
      <c r="B681" s="14"/>
      <c r="C681" s="14"/>
      <c r="D681" s="15"/>
      <c r="E681" s="15"/>
      <c r="F681" s="15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5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25">
      <c r="A682" s="36"/>
      <c r="B682" s="14"/>
      <c r="C682" s="14"/>
      <c r="D682" s="15"/>
      <c r="E682" s="15"/>
      <c r="F682" s="15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5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25">
      <c r="A683" s="36"/>
      <c r="B683" s="14"/>
      <c r="C683" s="14"/>
      <c r="D683" s="15"/>
      <c r="E683" s="15"/>
      <c r="F683" s="15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5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25">
      <c r="A684" s="36"/>
      <c r="B684" s="14"/>
      <c r="C684" s="14"/>
      <c r="D684" s="15"/>
      <c r="E684" s="15"/>
      <c r="F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5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25">
      <c r="A685" s="36"/>
      <c r="B685" s="14"/>
      <c r="C685" s="14"/>
      <c r="D685" s="15"/>
      <c r="E685" s="15"/>
      <c r="F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5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25">
      <c r="A686" s="36"/>
      <c r="B686" s="14"/>
      <c r="C686" s="14"/>
      <c r="D686" s="15"/>
      <c r="E686" s="15"/>
      <c r="F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5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25">
      <c r="A687" s="36"/>
      <c r="B687" s="14"/>
      <c r="C687" s="14"/>
      <c r="D687" s="15"/>
      <c r="E687" s="15"/>
      <c r="F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5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25">
      <c r="A688" s="36"/>
      <c r="B688" s="14"/>
      <c r="C688" s="14"/>
      <c r="D688" s="15"/>
      <c r="E688" s="15"/>
      <c r="F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5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25">
      <c r="A689" s="36"/>
      <c r="B689" s="14"/>
      <c r="C689" s="14"/>
      <c r="D689" s="15"/>
      <c r="E689" s="15"/>
      <c r="F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5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25">
      <c r="A690" s="36"/>
      <c r="B690" s="14"/>
      <c r="C690" s="14"/>
      <c r="D690" s="15"/>
      <c r="E690" s="15"/>
      <c r="F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5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25">
      <c r="A691" s="36"/>
      <c r="B691" s="14"/>
      <c r="C691" s="14"/>
      <c r="D691" s="15"/>
      <c r="E691" s="15"/>
      <c r="F691" s="15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5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25">
      <c r="A692" s="36"/>
      <c r="B692" s="14"/>
      <c r="C692" s="14"/>
      <c r="D692" s="15"/>
      <c r="E692" s="15"/>
      <c r="F692" s="15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5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25">
      <c r="A693" s="36"/>
      <c r="B693" s="14"/>
      <c r="C693" s="14"/>
      <c r="D693" s="15"/>
      <c r="E693" s="15"/>
      <c r="F693" s="15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5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25">
      <c r="A694" s="36"/>
      <c r="B694" s="14"/>
      <c r="C694" s="14"/>
      <c r="D694" s="15"/>
      <c r="E694" s="15"/>
      <c r="F694" s="15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5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25">
      <c r="A695" s="36"/>
      <c r="B695" s="14"/>
      <c r="C695" s="14"/>
      <c r="D695" s="15"/>
      <c r="E695" s="15"/>
      <c r="F695" s="15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5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25">
      <c r="A696" s="36"/>
      <c r="B696" s="14"/>
      <c r="C696" s="14"/>
      <c r="D696" s="15"/>
      <c r="E696" s="15"/>
      <c r="F696" s="15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5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25">
      <c r="A697" s="36"/>
      <c r="B697" s="14"/>
      <c r="C697" s="14"/>
      <c r="D697" s="15"/>
      <c r="E697" s="15"/>
      <c r="F697" s="15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5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25">
      <c r="A698" s="36"/>
      <c r="B698" s="14"/>
      <c r="C698" s="14"/>
      <c r="D698" s="15"/>
      <c r="E698" s="15"/>
      <c r="F698" s="15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5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25">
      <c r="A699" s="36"/>
      <c r="B699" s="14"/>
      <c r="C699" s="14"/>
      <c r="D699" s="15"/>
      <c r="E699" s="15"/>
      <c r="F699" s="15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5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25">
      <c r="A700" s="36"/>
      <c r="B700" s="14"/>
      <c r="C700" s="14"/>
      <c r="D700" s="15"/>
      <c r="E700" s="15"/>
      <c r="F700" s="15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5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25">
      <c r="A701" s="36"/>
      <c r="B701" s="14"/>
      <c r="C701" s="14"/>
      <c r="D701" s="15"/>
      <c r="E701" s="15"/>
      <c r="F701" s="15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5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25">
      <c r="A702" s="36"/>
      <c r="B702" s="14"/>
      <c r="C702" s="14"/>
      <c r="D702" s="15"/>
      <c r="E702" s="15"/>
      <c r="F702" s="15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5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25">
      <c r="A703" s="36"/>
      <c r="B703" s="14"/>
      <c r="C703" s="14"/>
      <c r="D703" s="15"/>
      <c r="E703" s="15"/>
      <c r="F703" s="15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5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25">
      <c r="A704" s="36"/>
      <c r="B704" s="14"/>
      <c r="C704" s="14"/>
      <c r="D704" s="15"/>
      <c r="E704" s="15"/>
      <c r="F704" s="15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5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25">
      <c r="A705" s="36"/>
      <c r="B705" s="14"/>
      <c r="C705" s="14"/>
      <c r="D705" s="15"/>
      <c r="E705" s="15"/>
      <c r="F705" s="15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5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25">
      <c r="A706" s="36"/>
      <c r="B706" s="14"/>
      <c r="C706" s="14"/>
      <c r="D706" s="15"/>
      <c r="E706" s="15"/>
      <c r="F706" s="15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5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25">
      <c r="A707" s="36"/>
      <c r="B707" s="14"/>
      <c r="C707" s="14"/>
      <c r="D707" s="15"/>
      <c r="E707" s="15"/>
      <c r="F707" s="15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5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25">
      <c r="A708" s="36"/>
      <c r="B708" s="14"/>
      <c r="C708" s="14"/>
      <c r="D708" s="15"/>
      <c r="E708" s="15"/>
      <c r="F708" s="15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5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25">
      <c r="A709" s="36"/>
      <c r="B709" s="14"/>
      <c r="C709" s="14"/>
      <c r="D709" s="15"/>
      <c r="E709" s="15"/>
      <c r="F709" s="15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5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25">
      <c r="A710" s="36"/>
      <c r="B710" s="14"/>
      <c r="C710" s="14"/>
      <c r="D710" s="15"/>
      <c r="E710" s="15"/>
      <c r="F710" s="15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5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25">
      <c r="A711" s="36"/>
      <c r="B711" s="14"/>
      <c r="C711" s="14"/>
      <c r="D711" s="15"/>
      <c r="E711" s="15"/>
      <c r="F711" s="1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5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25">
      <c r="A712" s="36"/>
      <c r="B712" s="14"/>
      <c r="C712" s="14"/>
      <c r="D712" s="15"/>
      <c r="E712" s="15"/>
      <c r="F712" s="15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5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25">
      <c r="A713" s="36"/>
      <c r="B713" s="14"/>
      <c r="C713" s="14"/>
      <c r="D713" s="15"/>
      <c r="E713" s="15"/>
      <c r="F713" s="15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5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25">
      <c r="A714" s="36"/>
      <c r="B714" s="14"/>
      <c r="C714" s="14"/>
      <c r="D714" s="15"/>
      <c r="E714" s="15"/>
      <c r="F714" s="15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5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25">
      <c r="A715" s="36"/>
      <c r="B715" s="14"/>
      <c r="C715" s="14"/>
      <c r="D715" s="15"/>
      <c r="E715" s="15"/>
      <c r="F715" s="15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5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25">
      <c r="A716" s="36"/>
      <c r="B716" s="14"/>
      <c r="C716" s="14"/>
      <c r="D716" s="15"/>
      <c r="E716" s="15"/>
      <c r="F716" s="15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5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25">
      <c r="A717" s="36"/>
      <c r="B717" s="14"/>
      <c r="C717" s="14"/>
      <c r="D717" s="15"/>
      <c r="E717" s="15"/>
      <c r="F717" s="15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5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25">
      <c r="A718" s="36"/>
      <c r="B718" s="14"/>
      <c r="C718" s="14"/>
      <c r="D718" s="15"/>
      <c r="E718" s="15"/>
      <c r="F718" s="15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5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25">
      <c r="A719" s="36"/>
      <c r="B719" s="14"/>
      <c r="C719" s="14"/>
      <c r="D719" s="15"/>
      <c r="E719" s="15"/>
      <c r="F719" s="15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5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25">
      <c r="A720" s="36"/>
      <c r="B720" s="14"/>
      <c r="C720" s="14"/>
      <c r="D720" s="15"/>
      <c r="E720" s="15"/>
      <c r="F720" s="15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5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25">
      <c r="A721" s="36"/>
      <c r="B721" s="14"/>
      <c r="C721" s="14"/>
      <c r="D721" s="15"/>
      <c r="E721" s="15"/>
      <c r="F721" s="15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5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25">
      <c r="A722" s="36"/>
      <c r="B722" s="14"/>
      <c r="C722" s="14"/>
      <c r="D722" s="15"/>
      <c r="E722" s="15"/>
      <c r="F722" s="15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5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25">
      <c r="A723" s="36"/>
      <c r="B723" s="14"/>
      <c r="C723" s="14"/>
      <c r="D723" s="15"/>
      <c r="E723" s="15"/>
      <c r="F723" s="15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5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25">
      <c r="A724" s="36"/>
      <c r="B724" s="14"/>
      <c r="C724" s="14"/>
      <c r="D724" s="15"/>
      <c r="E724" s="15"/>
      <c r="F724" s="15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5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25">
      <c r="A725" s="36"/>
      <c r="B725" s="14"/>
      <c r="C725" s="14"/>
      <c r="D725" s="15"/>
      <c r="E725" s="15"/>
      <c r="F725" s="15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5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25">
      <c r="A726" s="36"/>
      <c r="B726" s="14"/>
      <c r="C726" s="14"/>
      <c r="D726" s="15"/>
      <c r="E726" s="15"/>
      <c r="F726" s="15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5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25">
      <c r="A727" s="36"/>
      <c r="B727" s="14"/>
      <c r="C727" s="14"/>
      <c r="D727" s="15"/>
      <c r="E727" s="15"/>
      <c r="F727" s="15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5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25">
      <c r="A728" s="36"/>
      <c r="B728" s="14"/>
      <c r="C728" s="14"/>
      <c r="D728" s="15"/>
      <c r="E728" s="15"/>
      <c r="F728" s="15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5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25">
      <c r="A729" s="36"/>
      <c r="B729" s="14"/>
      <c r="C729" s="14"/>
      <c r="D729" s="15"/>
      <c r="E729" s="15"/>
      <c r="F729" s="15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5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25">
      <c r="A730" s="36"/>
      <c r="B730" s="14"/>
      <c r="C730" s="14"/>
      <c r="D730" s="15"/>
      <c r="E730" s="15"/>
      <c r="F730" s="15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5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25">
      <c r="A731" s="36"/>
      <c r="B731" s="14"/>
      <c r="C731" s="14"/>
      <c r="D731" s="15"/>
      <c r="E731" s="15"/>
      <c r="F731" s="15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5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25">
      <c r="A732" s="36"/>
      <c r="B732" s="14"/>
      <c r="C732" s="14"/>
      <c r="D732" s="15"/>
      <c r="E732" s="15"/>
      <c r="F732" s="15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5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25">
      <c r="A733" s="36"/>
      <c r="B733" s="14"/>
      <c r="C733" s="14"/>
      <c r="D733" s="15"/>
      <c r="E733" s="15"/>
      <c r="F733" s="15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5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25">
      <c r="A734" s="36"/>
      <c r="B734" s="14"/>
      <c r="C734" s="14"/>
      <c r="D734" s="15"/>
      <c r="E734" s="15"/>
      <c r="F734" s="15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5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25">
      <c r="A735" s="36"/>
      <c r="B735" s="14"/>
      <c r="C735" s="14"/>
      <c r="D735" s="15"/>
      <c r="E735" s="15"/>
      <c r="F735" s="15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5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25">
      <c r="A736" s="36"/>
      <c r="B736" s="14"/>
      <c r="C736" s="14"/>
      <c r="D736" s="15"/>
      <c r="E736" s="15"/>
      <c r="F736" s="15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5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25">
      <c r="A737" s="36"/>
      <c r="B737" s="14"/>
      <c r="C737" s="14"/>
      <c r="D737" s="15"/>
      <c r="E737" s="15"/>
      <c r="F737" s="15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5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25">
      <c r="A738" s="36"/>
      <c r="B738" s="14"/>
      <c r="C738" s="14"/>
      <c r="D738" s="15"/>
      <c r="E738" s="15"/>
      <c r="F738" s="15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5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25">
      <c r="A739" s="36"/>
      <c r="B739" s="14"/>
      <c r="C739" s="14"/>
      <c r="D739" s="15"/>
      <c r="E739" s="15"/>
      <c r="F739" s="15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5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25">
      <c r="A740" s="36"/>
      <c r="B740" s="14"/>
      <c r="C740" s="14"/>
      <c r="D740" s="15"/>
      <c r="E740" s="15"/>
      <c r="F740" s="15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5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25">
      <c r="A741" s="36"/>
      <c r="B741" s="14"/>
      <c r="C741" s="14"/>
      <c r="D741" s="15"/>
      <c r="E741" s="15"/>
      <c r="F741" s="15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5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25">
      <c r="A742" s="36"/>
      <c r="B742" s="14"/>
      <c r="C742" s="14"/>
      <c r="D742" s="15"/>
      <c r="E742" s="15"/>
      <c r="F742" s="15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5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25">
      <c r="A743" s="36"/>
      <c r="B743" s="14"/>
      <c r="C743" s="14"/>
      <c r="D743" s="15"/>
      <c r="E743" s="15"/>
      <c r="F743" s="15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5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25">
      <c r="A744" s="36"/>
      <c r="B744" s="14"/>
      <c r="C744" s="14"/>
      <c r="D744" s="15"/>
      <c r="E744" s="15"/>
      <c r="F744" s="15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5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25">
      <c r="A745" s="36"/>
      <c r="B745" s="14"/>
      <c r="C745" s="14"/>
      <c r="D745" s="15"/>
      <c r="E745" s="15"/>
      <c r="F745" s="15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5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25">
      <c r="A746" s="36"/>
      <c r="B746" s="14"/>
      <c r="C746" s="14"/>
      <c r="D746" s="15"/>
      <c r="E746" s="15"/>
      <c r="F746" s="15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5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25">
      <c r="A747" s="36"/>
      <c r="B747" s="14"/>
      <c r="C747" s="14"/>
      <c r="D747" s="15"/>
      <c r="E747" s="15"/>
      <c r="F747" s="15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5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25">
      <c r="A748" s="36"/>
      <c r="B748" s="14"/>
      <c r="C748" s="14"/>
      <c r="D748" s="15"/>
      <c r="E748" s="15"/>
      <c r="F748" s="15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5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25">
      <c r="A749" s="36"/>
      <c r="B749" s="14"/>
      <c r="C749" s="14"/>
      <c r="D749" s="15"/>
      <c r="E749" s="15"/>
      <c r="F749" s="15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5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25">
      <c r="A750" s="36"/>
      <c r="B750" s="14"/>
      <c r="C750" s="14"/>
      <c r="D750" s="15"/>
      <c r="E750" s="15"/>
      <c r="F750" s="15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5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25">
      <c r="A751" s="36"/>
      <c r="B751" s="14"/>
      <c r="C751" s="14"/>
      <c r="D751" s="15"/>
      <c r="E751" s="15"/>
      <c r="F751" s="15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5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25">
      <c r="A752" s="36"/>
      <c r="B752" s="14"/>
      <c r="C752" s="14"/>
      <c r="D752" s="15"/>
      <c r="E752" s="15"/>
      <c r="F752" s="15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5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25">
      <c r="A753" s="36"/>
      <c r="B753" s="14"/>
      <c r="C753" s="14"/>
      <c r="D753" s="15"/>
      <c r="E753" s="15"/>
      <c r="F753" s="15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5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25">
      <c r="A754" s="36"/>
      <c r="B754" s="14"/>
      <c r="C754" s="14"/>
      <c r="D754" s="15"/>
      <c r="E754" s="15"/>
      <c r="F754" s="15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5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25">
      <c r="A755" s="36"/>
      <c r="B755" s="14"/>
      <c r="C755" s="14"/>
      <c r="D755" s="15"/>
      <c r="E755" s="15"/>
      <c r="F755" s="15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5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25">
      <c r="A756" s="36"/>
      <c r="B756" s="14"/>
      <c r="C756" s="14"/>
      <c r="D756" s="15"/>
      <c r="E756" s="15"/>
      <c r="F756" s="15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5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25">
      <c r="A757" s="36"/>
      <c r="B757" s="14"/>
      <c r="C757" s="14"/>
      <c r="D757" s="15"/>
      <c r="E757" s="15"/>
      <c r="F757" s="15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5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25">
      <c r="A758" s="36"/>
      <c r="B758" s="14"/>
      <c r="C758" s="14"/>
      <c r="D758" s="15"/>
      <c r="E758" s="15"/>
      <c r="F758" s="15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5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25">
      <c r="A759" s="36"/>
      <c r="B759" s="14"/>
      <c r="C759" s="14"/>
      <c r="D759" s="15"/>
      <c r="E759" s="15"/>
      <c r="F759" s="15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5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25">
      <c r="A760" s="36"/>
      <c r="B760" s="14"/>
      <c r="C760" s="14"/>
      <c r="D760" s="15"/>
      <c r="E760" s="15"/>
      <c r="F760" s="15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5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25">
      <c r="A761" s="36"/>
      <c r="B761" s="14"/>
      <c r="C761" s="14"/>
      <c r="D761" s="15"/>
      <c r="E761" s="15"/>
      <c r="F761" s="15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5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25">
      <c r="A762" s="36"/>
      <c r="B762" s="14"/>
      <c r="C762" s="14"/>
      <c r="D762" s="15"/>
      <c r="E762" s="15"/>
      <c r="F762" s="15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5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25">
      <c r="A763" s="36"/>
      <c r="B763" s="14"/>
      <c r="C763" s="14"/>
      <c r="D763" s="15"/>
      <c r="E763" s="15"/>
      <c r="F763" s="15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5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25">
      <c r="A764" s="36"/>
      <c r="B764" s="14"/>
      <c r="C764" s="14"/>
      <c r="D764" s="15"/>
      <c r="E764" s="15"/>
      <c r="F764" s="15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5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25">
      <c r="A765" s="36"/>
      <c r="B765" s="14"/>
      <c r="C765" s="14"/>
      <c r="D765" s="15"/>
      <c r="E765" s="15"/>
      <c r="F765" s="15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5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25">
      <c r="A766" s="36"/>
      <c r="B766" s="14"/>
      <c r="C766" s="14"/>
      <c r="D766" s="15"/>
      <c r="E766" s="15"/>
      <c r="F766" s="15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5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25">
      <c r="A767" s="36"/>
      <c r="B767" s="14"/>
      <c r="C767" s="14"/>
      <c r="D767" s="15"/>
      <c r="E767" s="15"/>
      <c r="F767" s="15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5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25">
      <c r="A768" s="36"/>
      <c r="B768" s="14"/>
      <c r="C768" s="14"/>
      <c r="D768" s="15"/>
      <c r="E768" s="15"/>
      <c r="F768" s="15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5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25">
      <c r="A769" s="36"/>
      <c r="B769" s="14"/>
      <c r="C769" s="14"/>
      <c r="D769" s="15"/>
      <c r="E769" s="15"/>
      <c r="F769" s="15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5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25">
      <c r="A770" s="36"/>
      <c r="B770" s="14"/>
      <c r="C770" s="14"/>
      <c r="D770" s="15"/>
      <c r="E770" s="15"/>
      <c r="F770" s="15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5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25">
      <c r="A771" s="36"/>
      <c r="B771" s="14"/>
      <c r="C771" s="14"/>
      <c r="D771" s="15"/>
      <c r="E771" s="15"/>
      <c r="F771" s="15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5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25">
      <c r="A772" s="36"/>
      <c r="B772" s="14"/>
      <c r="C772" s="14"/>
      <c r="D772" s="15"/>
      <c r="E772" s="15"/>
      <c r="F772" s="15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5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25">
      <c r="A773" s="36"/>
      <c r="B773" s="14"/>
      <c r="C773" s="14"/>
      <c r="D773" s="15"/>
      <c r="E773" s="15"/>
      <c r="F773" s="15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5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25">
      <c r="A774" s="36"/>
      <c r="B774" s="14"/>
      <c r="C774" s="14"/>
      <c r="D774" s="15"/>
      <c r="E774" s="15"/>
      <c r="F774" s="15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5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25">
      <c r="A775" s="36"/>
      <c r="B775" s="14"/>
      <c r="C775" s="14"/>
      <c r="D775" s="15"/>
      <c r="E775" s="15"/>
      <c r="F775" s="15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5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25">
      <c r="A776" s="36"/>
      <c r="B776" s="14"/>
      <c r="C776" s="14"/>
      <c r="D776" s="15"/>
      <c r="E776" s="15"/>
      <c r="F776" s="15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5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25">
      <c r="A777" s="36"/>
      <c r="B777" s="14"/>
      <c r="C777" s="14"/>
      <c r="D777" s="15"/>
      <c r="E777" s="15"/>
      <c r="F777" s="15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5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25">
      <c r="A778" s="36"/>
      <c r="B778" s="14"/>
      <c r="C778" s="14"/>
      <c r="D778" s="15"/>
      <c r="E778" s="15"/>
      <c r="F778" s="15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5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25">
      <c r="A779" s="36"/>
      <c r="B779" s="14"/>
      <c r="C779" s="14"/>
      <c r="D779" s="15"/>
      <c r="E779" s="15"/>
      <c r="F779" s="15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5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25">
      <c r="A780" s="36"/>
      <c r="B780" s="14"/>
      <c r="C780" s="14"/>
      <c r="D780" s="15"/>
      <c r="E780" s="15"/>
      <c r="F780" s="15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5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25">
      <c r="A781" s="36"/>
      <c r="B781" s="14"/>
      <c r="C781" s="14"/>
      <c r="D781" s="15"/>
      <c r="E781" s="15"/>
      <c r="F781" s="15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5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25">
      <c r="A782" s="36"/>
      <c r="B782" s="14"/>
      <c r="C782" s="14"/>
      <c r="D782" s="15"/>
      <c r="E782" s="15"/>
      <c r="F782" s="15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5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25">
      <c r="A783" s="36"/>
      <c r="B783" s="14"/>
      <c r="C783" s="14"/>
      <c r="D783" s="15"/>
      <c r="E783" s="15"/>
      <c r="F783" s="15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5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25">
      <c r="A784" s="36"/>
      <c r="B784" s="14"/>
      <c r="C784" s="14"/>
      <c r="D784" s="15"/>
      <c r="E784" s="15"/>
      <c r="F784" s="15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5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25">
      <c r="A785" s="36"/>
      <c r="B785" s="14"/>
      <c r="C785" s="14"/>
      <c r="D785" s="15"/>
      <c r="E785" s="15"/>
      <c r="F785" s="15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5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25">
      <c r="A786" s="36"/>
      <c r="B786" s="14"/>
      <c r="C786" s="14"/>
      <c r="D786" s="15"/>
      <c r="E786" s="15"/>
      <c r="F786" s="15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5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25">
      <c r="A787" s="36"/>
      <c r="B787" s="14"/>
      <c r="C787" s="14"/>
      <c r="D787" s="15"/>
      <c r="E787" s="15"/>
      <c r="F787" s="15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5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25">
      <c r="A788" s="36"/>
      <c r="B788" s="14"/>
      <c r="C788" s="14"/>
      <c r="D788" s="15"/>
      <c r="E788" s="15"/>
      <c r="F788" s="15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5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25">
      <c r="A789" s="36"/>
      <c r="B789" s="14"/>
      <c r="C789" s="14"/>
      <c r="D789" s="15"/>
      <c r="E789" s="15"/>
      <c r="F789" s="15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5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25">
      <c r="A790" s="36"/>
      <c r="B790" s="14"/>
      <c r="C790" s="14"/>
      <c r="D790" s="15"/>
      <c r="E790" s="15"/>
      <c r="F790" s="15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5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25">
      <c r="A791" s="36"/>
      <c r="B791" s="14"/>
      <c r="C791" s="14"/>
      <c r="D791" s="15"/>
      <c r="E791" s="15"/>
      <c r="F791" s="15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5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25">
      <c r="A792" s="36"/>
      <c r="B792" s="14"/>
      <c r="C792" s="14"/>
      <c r="D792" s="15"/>
      <c r="E792" s="15"/>
      <c r="F792" s="15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5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25">
      <c r="A793" s="36"/>
      <c r="B793" s="14"/>
      <c r="C793" s="14"/>
      <c r="D793" s="15"/>
      <c r="E793" s="15"/>
      <c r="F793" s="15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5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25">
      <c r="A794" s="36"/>
      <c r="B794" s="14"/>
      <c r="C794" s="14"/>
      <c r="D794" s="15"/>
      <c r="E794" s="15"/>
      <c r="F794" s="15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5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25">
      <c r="A795" s="36"/>
      <c r="B795" s="14"/>
      <c r="C795" s="14"/>
      <c r="D795" s="15"/>
      <c r="E795" s="15"/>
      <c r="F795" s="15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5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25">
      <c r="A796" s="36"/>
      <c r="B796" s="14"/>
      <c r="C796" s="14"/>
      <c r="D796" s="15"/>
      <c r="E796" s="15"/>
      <c r="F796" s="15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5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25">
      <c r="A797" s="36"/>
      <c r="B797" s="14"/>
      <c r="C797" s="14"/>
      <c r="D797" s="15"/>
      <c r="E797" s="15"/>
      <c r="F797" s="15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5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25">
      <c r="A798" s="36"/>
      <c r="B798" s="14"/>
      <c r="C798" s="14"/>
      <c r="D798" s="15"/>
      <c r="E798" s="15"/>
      <c r="F798" s="15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5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25">
      <c r="A799" s="36"/>
      <c r="B799" s="14"/>
      <c r="C799" s="14"/>
      <c r="D799" s="15"/>
      <c r="E799" s="15"/>
      <c r="F799" s="15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5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25">
      <c r="A800" s="36"/>
      <c r="B800" s="14"/>
      <c r="C800" s="14"/>
      <c r="D800" s="15"/>
      <c r="E800" s="15"/>
      <c r="F800" s="15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5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25">
      <c r="A801" s="36"/>
      <c r="B801" s="14"/>
      <c r="C801" s="14"/>
      <c r="D801" s="15"/>
      <c r="E801" s="15"/>
      <c r="F801" s="15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5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25">
      <c r="A802" s="36"/>
      <c r="B802" s="14"/>
      <c r="C802" s="14"/>
      <c r="D802" s="15"/>
      <c r="E802" s="15"/>
      <c r="F802" s="15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5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25">
      <c r="A803" s="36"/>
      <c r="B803" s="14"/>
      <c r="C803" s="14"/>
      <c r="D803" s="15"/>
      <c r="E803" s="15"/>
      <c r="F803" s="15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5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25">
      <c r="A804" s="36"/>
      <c r="B804" s="14"/>
      <c r="C804" s="14"/>
      <c r="D804" s="15"/>
      <c r="E804" s="15"/>
      <c r="F804" s="15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5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25">
      <c r="A805" s="36"/>
      <c r="B805" s="14"/>
      <c r="C805" s="14"/>
      <c r="D805" s="15"/>
      <c r="E805" s="15"/>
      <c r="F805" s="15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5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25">
      <c r="A806" s="36"/>
      <c r="B806" s="14"/>
      <c r="C806" s="14"/>
      <c r="D806" s="15"/>
      <c r="E806" s="15"/>
      <c r="F806" s="15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5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25">
      <c r="A807" s="36"/>
      <c r="B807" s="14"/>
      <c r="C807" s="14"/>
      <c r="D807" s="15"/>
      <c r="E807" s="15"/>
      <c r="F807" s="15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5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25">
      <c r="A808" s="36"/>
      <c r="B808" s="14"/>
      <c r="C808" s="14"/>
      <c r="D808" s="15"/>
      <c r="E808" s="15"/>
      <c r="F808" s="15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5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25">
      <c r="A809" s="36"/>
      <c r="B809" s="14"/>
      <c r="C809" s="14"/>
      <c r="D809" s="15"/>
      <c r="E809" s="15"/>
      <c r="F809" s="15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5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25">
      <c r="A810" s="36"/>
      <c r="B810" s="14"/>
      <c r="C810" s="14"/>
      <c r="D810" s="15"/>
      <c r="E810" s="15"/>
      <c r="F810" s="15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5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25">
      <c r="A811" s="36"/>
      <c r="B811" s="14"/>
      <c r="C811" s="14"/>
      <c r="D811" s="15"/>
      <c r="E811" s="15"/>
      <c r="F811" s="15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5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25">
      <c r="A812" s="36"/>
      <c r="B812" s="14"/>
      <c r="C812" s="14"/>
      <c r="D812" s="15"/>
      <c r="E812" s="15"/>
      <c r="F812" s="15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5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25">
      <c r="A813" s="36"/>
      <c r="B813" s="14"/>
      <c r="C813" s="14"/>
      <c r="D813" s="15"/>
      <c r="E813" s="15"/>
      <c r="F813" s="15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5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25">
      <c r="A814" s="36"/>
      <c r="B814" s="14"/>
      <c r="C814" s="14"/>
      <c r="D814" s="15"/>
      <c r="E814" s="15"/>
      <c r="F814" s="15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5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25">
      <c r="A815" s="36"/>
      <c r="B815" s="14"/>
      <c r="C815" s="14"/>
      <c r="D815" s="15"/>
      <c r="E815" s="15"/>
      <c r="F815" s="15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5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25">
      <c r="A816" s="36"/>
      <c r="B816" s="14"/>
      <c r="C816" s="14"/>
      <c r="D816" s="15"/>
      <c r="E816" s="15"/>
      <c r="F816" s="15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5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25">
      <c r="A817" s="36"/>
      <c r="B817" s="14"/>
      <c r="C817" s="14"/>
      <c r="D817" s="15"/>
      <c r="E817" s="15"/>
      <c r="F817" s="15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5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25">
      <c r="A818" s="36"/>
      <c r="B818" s="14"/>
      <c r="C818" s="14"/>
      <c r="D818" s="15"/>
      <c r="E818" s="15"/>
      <c r="F818" s="15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5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25">
      <c r="A819" s="36"/>
      <c r="B819" s="14"/>
      <c r="C819" s="14"/>
      <c r="D819" s="15"/>
      <c r="E819" s="15"/>
      <c r="F819" s="15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5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25">
      <c r="A820" s="36"/>
      <c r="B820" s="14"/>
      <c r="C820" s="14"/>
      <c r="D820" s="15"/>
      <c r="E820" s="15"/>
      <c r="F820" s="15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5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25">
      <c r="A821" s="36"/>
      <c r="B821" s="14"/>
      <c r="C821" s="14"/>
      <c r="D821" s="15"/>
      <c r="E821" s="15"/>
      <c r="F821" s="15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5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25">
      <c r="A822" s="36"/>
      <c r="B822" s="14"/>
      <c r="C822" s="14"/>
      <c r="D822" s="15"/>
      <c r="E822" s="15"/>
      <c r="F822" s="15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5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25">
      <c r="A823" s="36"/>
      <c r="B823" s="14"/>
      <c r="C823" s="14"/>
      <c r="D823" s="15"/>
      <c r="E823" s="15"/>
      <c r="F823" s="15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5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25">
      <c r="A824" s="36"/>
      <c r="B824" s="14"/>
      <c r="C824" s="14"/>
      <c r="D824" s="15"/>
      <c r="E824" s="15"/>
      <c r="F824" s="15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5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25">
      <c r="A825" s="36"/>
      <c r="B825" s="14"/>
      <c r="C825" s="14"/>
      <c r="D825" s="15"/>
      <c r="E825" s="15"/>
      <c r="F825" s="15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5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25">
      <c r="A826" s="36"/>
      <c r="B826" s="14"/>
      <c r="C826" s="14"/>
      <c r="D826" s="15"/>
      <c r="E826" s="15"/>
      <c r="F826" s="15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5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25">
      <c r="A827" s="36"/>
      <c r="B827" s="14"/>
      <c r="C827" s="14"/>
      <c r="D827" s="15"/>
      <c r="E827" s="15"/>
      <c r="F827" s="15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5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25">
      <c r="A828" s="36"/>
      <c r="B828" s="14"/>
      <c r="C828" s="14"/>
      <c r="D828" s="15"/>
      <c r="E828" s="15"/>
      <c r="F828" s="15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5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25">
      <c r="A829" s="36"/>
      <c r="B829" s="14"/>
      <c r="C829" s="14"/>
      <c r="D829" s="15"/>
      <c r="E829" s="15"/>
      <c r="F829" s="15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5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25">
      <c r="A830" s="36"/>
      <c r="B830" s="14"/>
      <c r="C830" s="14"/>
      <c r="D830" s="15"/>
      <c r="E830" s="15"/>
      <c r="F830" s="15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5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25">
      <c r="A831" s="36"/>
      <c r="B831" s="14"/>
      <c r="C831" s="14"/>
      <c r="D831" s="15"/>
      <c r="E831" s="15"/>
      <c r="F831" s="15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5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25">
      <c r="A832" s="36"/>
      <c r="B832" s="14"/>
      <c r="C832" s="14"/>
      <c r="D832" s="15"/>
      <c r="E832" s="15"/>
      <c r="F832" s="15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5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25">
      <c r="A833" s="36"/>
      <c r="B833" s="14"/>
      <c r="C833" s="14"/>
      <c r="D833" s="15"/>
      <c r="E833" s="15"/>
      <c r="F833" s="15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5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25">
      <c r="A834" s="36"/>
      <c r="B834" s="14"/>
      <c r="C834" s="14"/>
      <c r="D834" s="15"/>
      <c r="E834" s="15"/>
      <c r="F834" s="15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5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25">
      <c r="A835" s="36"/>
      <c r="B835" s="14"/>
      <c r="C835" s="14"/>
      <c r="D835" s="15"/>
      <c r="E835" s="15"/>
      <c r="F835" s="15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5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25">
      <c r="A836" s="36"/>
      <c r="B836" s="14"/>
      <c r="C836" s="14"/>
      <c r="D836" s="15"/>
      <c r="E836" s="15"/>
      <c r="F836" s="15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5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25">
      <c r="A837" s="36"/>
      <c r="B837" s="14"/>
      <c r="C837" s="14"/>
      <c r="D837" s="15"/>
      <c r="E837" s="15"/>
      <c r="F837" s="15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5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25">
      <c r="A838" s="36"/>
      <c r="B838" s="14"/>
      <c r="C838" s="14"/>
      <c r="D838" s="15"/>
      <c r="E838" s="15"/>
      <c r="F838" s="15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5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25">
      <c r="A839" s="36"/>
      <c r="B839" s="14"/>
      <c r="C839" s="14"/>
      <c r="D839" s="15"/>
      <c r="E839" s="15"/>
      <c r="F839" s="15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5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25">
      <c r="A840" s="36"/>
      <c r="B840" s="14"/>
      <c r="C840" s="14"/>
      <c r="D840" s="15"/>
      <c r="E840" s="15"/>
      <c r="F840" s="15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5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25">
      <c r="A841" s="36"/>
      <c r="B841" s="14"/>
      <c r="C841" s="14"/>
      <c r="D841" s="15"/>
      <c r="E841" s="15"/>
      <c r="F841" s="15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5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25">
      <c r="A842" s="36"/>
      <c r="B842" s="14"/>
      <c r="C842" s="14"/>
      <c r="D842" s="15"/>
      <c r="E842" s="15"/>
      <c r="F842" s="15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5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25">
      <c r="A843" s="36"/>
      <c r="B843" s="14"/>
      <c r="C843" s="14"/>
      <c r="D843" s="15"/>
      <c r="E843" s="15"/>
      <c r="F843" s="15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5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25">
      <c r="A844" s="36"/>
      <c r="B844" s="14"/>
      <c r="C844" s="14"/>
      <c r="D844" s="15"/>
      <c r="E844" s="15"/>
      <c r="F844" s="15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5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25">
      <c r="A845" s="36"/>
      <c r="B845" s="14"/>
      <c r="C845" s="14"/>
      <c r="D845" s="15"/>
      <c r="E845" s="15"/>
      <c r="F845" s="15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5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25">
      <c r="A846" s="36"/>
      <c r="B846" s="14"/>
      <c r="C846" s="14"/>
      <c r="D846" s="15"/>
      <c r="E846" s="15"/>
      <c r="F846" s="15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5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25">
      <c r="A847" s="36"/>
      <c r="B847" s="14"/>
      <c r="C847" s="14"/>
      <c r="D847" s="15"/>
      <c r="E847" s="15"/>
      <c r="F847" s="15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5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25">
      <c r="A848" s="36"/>
      <c r="B848" s="14"/>
      <c r="C848" s="14"/>
      <c r="D848" s="15"/>
      <c r="E848" s="15"/>
      <c r="F848" s="15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5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25">
      <c r="A849" s="36"/>
      <c r="B849" s="14"/>
      <c r="C849" s="14"/>
      <c r="D849" s="15"/>
      <c r="E849" s="15"/>
      <c r="F849" s="15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5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25">
      <c r="A850" s="36"/>
      <c r="B850" s="14"/>
      <c r="C850" s="14"/>
      <c r="D850" s="15"/>
      <c r="E850" s="15"/>
      <c r="F850" s="15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5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25">
      <c r="A851" s="36"/>
      <c r="B851" s="14"/>
      <c r="C851" s="14"/>
      <c r="D851" s="15"/>
      <c r="E851" s="15"/>
      <c r="F851" s="15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5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25">
      <c r="A852" s="36"/>
      <c r="B852" s="14"/>
      <c r="C852" s="14"/>
      <c r="D852" s="15"/>
      <c r="E852" s="15"/>
      <c r="F852" s="15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5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25">
      <c r="A853" s="36"/>
      <c r="B853" s="14"/>
      <c r="C853" s="14"/>
      <c r="D853" s="15"/>
      <c r="E853" s="15"/>
      <c r="F853" s="15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5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25">
      <c r="A854" s="36"/>
      <c r="B854" s="14"/>
      <c r="C854" s="14"/>
      <c r="D854" s="15"/>
      <c r="E854" s="15"/>
      <c r="F854" s="15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5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25">
      <c r="A855" s="36"/>
      <c r="B855" s="14"/>
      <c r="C855" s="14"/>
      <c r="D855" s="15"/>
      <c r="E855" s="15"/>
      <c r="F855" s="15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5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25">
      <c r="A856" s="36"/>
      <c r="B856" s="14"/>
      <c r="C856" s="14"/>
      <c r="D856" s="15"/>
      <c r="E856" s="15"/>
      <c r="F856" s="15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5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25">
      <c r="A857" s="36"/>
      <c r="B857" s="14"/>
      <c r="C857" s="14"/>
      <c r="D857" s="15"/>
      <c r="E857" s="15"/>
      <c r="F857" s="15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5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25">
      <c r="A858" s="36"/>
      <c r="B858" s="14"/>
      <c r="C858" s="14"/>
      <c r="D858" s="15"/>
      <c r="E858" s="15"/>
      <c r="F858" s="15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5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25">
      <c r="A859" s="36"/>
      <c r="B859" s="14"/>
      <c r="C859" s="14"/>
      <c r="D859" s="15"/>
      <c r="E859" s="15"/>
      <c r="F859" s="15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5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25">
      <c r="A860" s="36"/>
      <c r="B860" s="14"/>
      <c r="C860" s="14"/>
      <c r="D860" s="15"/>
      <c r="E860" s="15"/>
      <c r="F860" s="15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5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25">
      <c r="A861" s="36"/>
      <c r="B861" s="14"/>
      <c r="C861" s="14"/>
      <c r="D861" s="15"/>
      <c r="E861" s="15"/>
      <c r="F861" s="15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5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25">
      <c r="A862" s="36"/>
      <c r="B862" s="14"/>
      <c r="C862" s="14"/>
      <c r="D862" s="15"/>
      <c r="E862" s="15"/>
      <c r="F862" s="15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5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25">
      <c r="A863" s="36"/>
      <c r="B863" s="14"/>
      <c r="C863" s="14"/>
      <c r="D863" s="15"/>
      <c r="E863" s="15"/>
      <c r="F863" s="15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5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25">
      <c r="A864" s="36"/>
      <c r="B864" s="14"/>
      <c r="C864" s="14"/>
      <c r="D864" s="15"/>
      <c r="E864" s="15"/>
      <c r="F864" s="15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5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25">
      <c r="A865" s="36"/>
      <c r="B865" s="14"/>
      <c r="C865" s="14"/>
      <c r="D865" s="15"/>
      <c r="E865" s="15"/>
      <c r="F865" s="15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5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25">
      <c r="A866" s="36"/>
      <c r="B866" s="14"/>
      <c r="C866" s="14"/>
      <c r="D866" s="15"/>
      <c r="E866" s="15"/>
      <c r="F866" s="15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5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25">
      <c r="A867" s="36"/>
      <c r="B867" s="14"/>
      <c r="C867" s="14"/>
      <c r="D867" s="15"/>
      <c r="E867" s="15"/>
      <c r="F867" s="15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5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25">
      <c r="A868" s="36"/>
      <c r="B868" s="14"/>
      <c r="C868" s="14"/>
      <c r="D868" s="15"/>
      <c r="E868" s="15"/>
      <c r="F868" s="15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5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25">
      <c r="A869" s="36"/>
      <c r="B869" s="14"/>
      <c r="C869" s="14"/>
      <c r="D869" s="15"/>
      <c r="E869" s="15"/>
      <c r="F869" s="15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5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25">
      <c r="A870" s="36"/>
      <c r="B870" s="14"/>
      <c r="C870" s="14"/>
      <c r="D870" s="15"/>
      <c r="E870" s="15"/>
      <c r="F870" s="15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5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25">
      <c r="A871" s="36"/>
      <c r="B871" s="14"/>
      <c r="C871" s="14"/>
      <c r="D871" s="15"/>
      <c r="E871" s="15"/>
      <c r="F871" s="15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5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25">
      <c r="A872" s="36"/>
      <c r="B872" s="14"/>
      <c r="C872" s="14"/>
      <c r="D872" s="15"/>
      <c r="E872" s="15"/>
      <c r="F872" s="15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5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25">
      <c r="A873" s="36"/>
      <c r="B873" s="14"/>
      <c r="C873" s="14"/>
      <c r="D873" s="15"/>
      <c r="E873" s="15"/>
      <c r="F873" s="15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5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25">
      <c r="A874" s="36"/>
      <c r="B874" s="14"/>
      <c r="C874" s="14"/>
      <c r="D874" s="15"/>
      <c r="E874" s="15"/>
      <c r="F874" s="15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5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25">
      <c r="A875" s="36"/>
      <c r="B875" s="14"/>
      <c r="C875" s="14"/>
      <c r="D875" s="15"/>
      <c r="E875" s="15"/>
      <c r="F875" s="15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5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25">
      <c r="A876" s="36"/>
      <c r="B876" s="14"/>
      <c r="C876" s="14"/>
      <c r="D876" s="15"/>
      <c r="E876" s="15"/>
      <c r="F876" s="15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5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25">
      <c r="A877" s="36"/>
      <c r="B877" s="14"/>
      <c r="C877" s="14"/>
      <c r="D877" s="15"/>
      <c r="E877" s="15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5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25">
      <c r="A878" s="36"/>
      <c r="B878" s="14"/>
      <c r="C878" s="14"/>
      <c r="D878" s="15"/>
      <c r="E878" s="15"/>
      <c r="F878" s="15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5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25">
      <c r="A879" s="36"/>
      <c r="B879" s="14"/>
      <c r="C879" s="14"/>
      <c r="D879" s="15"/>
      <c r="E879" s="15"/>
      <c r="F879" s="15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5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25">
      <c r="A880" s="36"/>
      <c r="B880" s="14"/>
      <c r="C880" s="14"/>
      <c r="D880" s="15"/>
      <c r="E880" s="15"/>
      <c r="F880" s="15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5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25">
      <c r="A881" s="36"/>
      <c r="B881" s="14"/>
      <c r="C881" s="14"/>
      <c r="D881" s="15"/>
      <c r="E881" s="15"/>
      <c r="F881" s="15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5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25">
      <c r="A882" s="36"/>
      <c r="B882" s="14"/>
      <c r="C882" s="14"/>
      <c r="D882" s="15"/>
      <c r="E882" s="15"/>
      <c r="F882" s="15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5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25">
      <c r="A883" s="36"/>
      <c r="B883" s="14"/>
      <c r="C883" s="14"/>
      <c r="D883" s="15"/>
      <c r="E883" s="15"/>
      <c r="F883" s="15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5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25">
      <c r="A884" s="36"/>
      <c r="B884" s="14"/>
      <c r="C884" s="14"/>
      <c r="D884" s="15"/>
      <c r="E884" s="15"/>
      <c r="F884" s="15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5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25">
      <c r="A885" s="36"/>
      <c r="B885" s="14"/>
      <c r="C885" s="14"/>
      <c r="D885" s="15"/>
      <c r="E885" s="15"/>
      <c r="F885" s="15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5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25">
      <c r="A886" s="36"/>
      <c r="B886" s="14"/>
      <c r="C886" s="14"/>
      <c r="D886" s="15"/>
      <c r="E886" s="15"/>
      <c r="F886" s="15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5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25">
      <c r="A887" s="36"/>
      <c r="B887" s="14"/>
      <c r="C887" s="14"/>
      <c r="D887" s="15"/>
      <c r="E887" s="15"/>
      <c r="F887" s="15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5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25">
      <c r="A888" s="36"/>
      <c r="B888" s="14"/>
      <c r="C888" s="14"/>
      <c r="D888" s="15"/>
      <c r="E888" s="15"/>
      <c r="F888" s="15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5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25">
      <c r="A889" s="36"/>
      <c r="B889" s="14"/>
      <c r="C889" s="14"/>
      <c r="D889" s="15"/>
      <c r="E889" s="15"/>
      <c r="F889" s="15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5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25">
      <c r="A890" s="36"/>
      <c r="B890" s="14"/>
      <c r="C890" s="14"/>
      <c r="D890" s="15"/>
      <c r="E890" s="15"/>
      <c r="F890" s="15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5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25">
      <c r="A891" s="36"/>
      <c r="B891" s="14"/>
      <c r="C891" s="14"/>
      <c r="D891" s="15"/>
      <c r="E891" s="15"/>
      <c r="F891" s="15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5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25">
      <c r="A892" s="36"/>
      <c r="B892" s="14"/>
      <c r="C892" s="14"/>
      <c r="D892" s="15"/>
      <c r="E892" s="15"/>
      <c r="F892" s="15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5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25">
      <c r="A893" s="36"/>
      <c r="B893" s="14"/>
      <c r="C893" s="14"/>
      <c r="D893" s="15"/>
      <c r="E893" s="15"/>
      <c r="F893" s="15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5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25">
      <c r="A894" s="36"/>
      <c r="B894" s="14"/>
      <c r="C894" s="14"/>
      <c r="D894" s="15"/>
      <c r="E894" s="15"/>
      <c r="F894" s="15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5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25">
      <c r="A895" s="36"/>
      <c r="B895" s="14"/>
      <c r="C895" s="14"/>
      <c r="D895" s="15"/>
      <c r="E895" s="15"/>
      <c r="F895" s="15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5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25">
      <c r="A896" s="36"/>
      <c r="B896" s="14"/>
      <c r="C896" s="14"/>
      <c r="D896" s="15"/>
      <c r="E896" s="15"/>
      <c r="F896" s="15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5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25">
      <c r="A897" s="36"/>
      <c r="B897" s="14"/>
      <c r="C897" s="14"/>
      <c r="D897" s="15"/>
      <c r="E897" s="15"/>
      <c r="F897" s="15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5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25">
      <c r="A898" s="36"/>
      <c r="B898" s="14"/>
      <c r="C898" s="14"/>
      <c r="D898" s="15"/>
      <c r="E898" s="15"/>
      <c r="F898" s="15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5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25">
      <c r="A899" s="36"/>
      <c r="B899" s="14"/>
      <c r="C899" s="14"/>
      <c r="D899" s="15"/>
      <c r="E899" s="15"/>
      <c r="F899" s="15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5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25">
      <c r="A900" s="36"/>
      <c r="B900" s="14"/>
      <c r="C900" s="14"/>
      <c r="D900" s="15"/>
      <c r="E900" s="15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5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25">
      <c r="A901" s="36"/>
      <c r="B901" s="14"/>
      <c r="C901" s="14"/>
      <c r="D901" s="15"/>
      <c r="E901" s="15"/>
      <c r="F901" s="15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5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25">
      <c r="A902" s="36"/>
      <c r="B902" s="14"/>
      <c r="C902" s="14"/>
      <c r="D902" s="15"/>
      <c r="E902" s="15"/>
      <c r="F902" s="15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5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25">
      <c r="A903" s="36"/>
      <c r="B903" s="14"/>
      <c r="C903" s="14"/>
      <c r="D903" s="15"/>
      <c r="E903" s="15"/>
      <c r="F903" s="15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5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25">
      <c r="A904" s="36"/>
      <c r="B904" s="14"/>
      <c r="C904" s="14"/>
      <c r="D904" s="15"/>
      <c r="E904" s="15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5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25">
      <c r="A905" s="36"/>
      <c r="B905" s="14"/>
      <c r="C905" s="14"/>
      <c r="D905" s="15"/>
      <c r="E905" s="15"/>
      <c r="F905" s="15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5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25">
      <c r="A906" s="36"/>
      <c r="B906" s="14"/>
      <c r="C906" s="14"/>
      <c r="D906" s="15"/>
      <c r="E906" s="15"/>
      <c r="F906" s="15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5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25">
      <c r="A907" s="36"/>
      <c r="B907" s="14"/>
      <c r="C907" s="14"/>
      <c r="D907" s="15"/>
      <c r="E907" s="15"/>
      <c r="F907" s="15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5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25">
      <c r="A908" s="36"/>
      <c r="B908" s="14"/>
      <c r="C908" s="14"/>
      <c r="D908" s="15"/>
      <c r="E908" s="15"/>
      <c r="F908" s="15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5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25">
      <c r="A909" s="36"/>
      <c r="B909" s="14"/>
      <c r="C909" s="14"/>
      <c r="D909" s="15"/>
      <c r="E909" s="15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5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25">
      <c r="A910" s="36"/>
      <c r="B910" s="14"/>
      <c r="C910" s="14"/>
      <c r="D910" s="15"/>
      <c r="E910" s="15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5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25">
      <c r="A911" s="36"/>
      <c r="B911" s="14"/>
      <c r="C911" s="14"/>
      <c r="D911" s="15"/>
      <c r="E911" s="15"/>
      <c r="F911" s="15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5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25">
      <c r="A912" s="36"/>
      <c r="B912" s="14"/>
      <c r="C912" s="14"/>
      <c r="D912" s="15"/>
      <c r="E912" s="15"/>
      <c r="F912" s="15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5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25">
      <c r="A913" s="36"/>
      <c r="B913" s="14"/>
      <c r="C913" s="14"/>
      <c r="D913" s="15"/>
      <c r="E913" s="15"/>
      <c r="F913" s="15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5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25">
      <c r="A914" s="36"/>
      <c r="B914" s="14"/>
      <c r="C914" s="14"/>
      <c r="D914" s="15"/>
      <c r="E914" s="15"/>
      <c r="F914" s="15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5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25">
      <c r="A915" s="36"/>
      <c r="B915" s="14"/>
      <c r="C915" s="14"/>
      <c r="D915" s="15"/>
      <c r="E915" s="15"/>
      <c r="F915" s="15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5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25">
      <c r="A916" s="36"/>
      <c r="B916" s="14"/>
      <c r="C916" s="14"/>
      <c r="D916" s="15"/>
      <c r="E916" s="15"/>
      <c r="F916" s="15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5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25">
      <c r="A917" s="36"/>
      <c r="B917" s="14"/>
      <c r="C917" s="14"/>
      <c r="D917" s="15"/>
      <c r="E917" s="15"/>
      <c r="F917" s="15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5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25">
      <c r="A918" s="36"/>
      <c r="B918" s="14"/>
      <c r="C918" s="14"/>
      <c r="D918" s="15"/>
      <c r="E918" s="15"/>
      <c r="F918" s="15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5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25">
      <c r="A919" s="36"/>
      <c r="B919" s="14"/>
      <c r="C919" s="14"/>
      <c r="D919" s="15"/>
      <c r="E919" s="15"/>
      <c r="F919" s="15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5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25">
      <c r="A920" s="36"/>
      <c r="B920" s="14"/>
      <c r="C920" s="14"/>
      <c r="D920" s="15"/>
      <c r="E920" s="15"/>
      <c r="F920" s="15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5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25">
      <c r="A921" s="36"/>
      <c r="B921" s="14"/>
      <c r="C921" s="14"/>
      <c r="D921" s="15"/>
      <c r="E921" s="15"/>
      <c r="F921" s="15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5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25">
      <c r="A922" s="36"/>
      <c r="B922" s="14"/>
      <c r="C922" s="14"/>
      <c r="D922" s="15"/>
      <c r="E922" s="15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5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25">
      <c r="A923" s="36"/>
      <c r="B923" s="14"/>
      <c r="C923" s="14"/>
      <c r="D923" s="15"/>
      <c r="E923" s="15"/>
      <c r="F923" s="15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5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25">
      <c r="A924" s="36"/>
      <c r="B924" s="14"/>
      <c r="C924" s="14"/>
      <c r="D924" s="15"/>
      <c r="E924" s="15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5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25">
      <c r="A925" s="36"/>
      <c r="B925" s="14"/>
      <c r="C925" s="14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5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25">
      <c r="A926" s="36"/>
      <c r="B926" s="14"/>
      <c r="C926" s="14"/>
      <c r="D926" s="15"/>
      <c r="E926" s="15"/>
      <c r="F926" s="15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5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25">
      <c r="A927" s="36"/>
      <c r="B927" s="14"/>
      <c r="C927" s="14"/>
      <c r="D927" s="15"/>
      <c r="E927" s="15"/>
      <c r="F927" s="15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5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25">
      <c r="A928" s="36"/>
      <c r="B928" s="14"/>
      <c r="C928" s="14"/>
      <c r="D928" s="15"/>
      <c r="E928" s="15"/>
      <c r="F928" s="15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5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25">
      <c r="A929" s="36"/>
      <c r="B929" s="14"/>
      <c r="C929" s="14"/>
      <c r="D929" s="15"/>
      <c r="E929" s="15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5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25">
      <c r="A930" s="36"/>
      <c r="B930" s="14"/>
      <c r="C930" s="14"/>
      <c r="D930" s="15"/>
      <c r="E930" s="15"/>
      <c r="F930" s="15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5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25">
      <c r="A931" s="36"/>
      <c r="B931" s="14"/>
      <c r="C931" s="14"/>
      <c r="D931" s="15"/>
      <c r="E931" s="15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5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25">
      <c r="A932" s="36"/>
      <c r="B932" s="14"/>
      <c r="C932" s="14"/>
      <c r="D932" s="15"/>
      <c r="E932" s="15"/>
      <c r="F932" s="15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5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25">
      <c r="A933" s="36"/>
      <c r="B933" s="14"/>
      <c r="C933" s="14"/>
      <c r="D933" s="15"/>
      <c r="E933" s="15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5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25">
      <c r="A934" s="36"/>
      <c r="B934" s="14"/>
      <c r="C934" s="14"/>
      <c r="D934" s="15"/>
      <c r="E934" s="15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5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25">
      <c r="A935" s="36"/>
      <c r="B935" s="14"/>
      <c r="C935" s="14"/>
      <c r="D935" s="15"/>
      <c r="E935" s="15"/>
      <c r="F935" s="15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5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25">
      <c r="A936" s="36"/>
      <c r="B936" s="14"/>
      <c r="C936" s="14"/>
      <c r="D936" s="15"/>
      <c r="E936" s="15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5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25">
      <c r="A937" s="36"/>
      <c r="B937" s="14"/>
      <c r="C937" s="14"/>
      <c r="D937" s="15"/>
      <c r="E937" s="15"/>
      <c r="F937" s="15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5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25">
      <c r="A938" s="36"/>
      <c r="B938" s="14"/>
      <c r="C938" s="14"/>
      <c r="D938" s="15"/>
      <c r="E938" s="15"/>
      <c r="F938" s="15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5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25">
      <c r="A939" s="36"/>
      <c r="B939" s="14"/>
      <c r="C939" s="14"/>
      <c r="D939" s="15"/>
      <c r="E939" s="15"/>
      <c r="F939" s="15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5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25">
      <c r="A940" s="36"/>
      <c r="B940" s="14"/>
      <c r="C940" s="14"/>
      <c r="D940" s="15"/>
      <c r="E940" s="15"/>
      <c r="F940" s="15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5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25">
      <c r="A941" s="36"/>
      <c r="B941" s="14"/>
      <c r="C941" s="14"/>
      <c r="D941" s="15"/>
      <c r="E941" s="15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5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25">
      <c r="A942" s="36"/>
      <c r="B942" s="14"/>
      <c r="C942" s="14"/>
      <c r="D942" s="15"/>
      <c r="E942" s="15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5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25">
      <c r="A943" s="36"/>
      <c r="B943" s="14"/>
      <c r="C943" s="14"/>
      <c r="D943" s="15"/>
      <c r="E943" s="15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5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25">
      <c r="A944" s="36"/>
      <c r="B944" s="14"/>
      <c r="C944" s="14"/>
      <c r="D944" s="15"/>
      <c r="E944" s="15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5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25">
      <c r="A945" s="36"/>
      <c r="B945" s="14"/>
      <c r="C945" s="14"/>
      <c r="D945" s="15"/>
      <c r="E945" s="1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5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25">
      <c r="A946" s="36"/>
      <c r="B946" s="14"/>
      <c r="C946" s="14"/>
      <c r="D946" s="15"/>
      <c r="E946" s="15"/>
      <c r="F946" s="15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5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25">
      <c r="A947" s="36"/>
      <c r="B947" s="14"/>
      <c r="C947" s="14"/>
      <c r="D947" s="15"/>
      <c r="E947" s="15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5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25">
      <c r="A948" s="36"/>
      <c r="B948" s="14"/>
      <c r="C948" s="14"/>
      <c r="D948" s="15"/>
      <c r="E948" s="15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5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25">
      <c r="A949" s="36"/>
      <c r="B949" s="14"/>
      <c r="C949" s="14"/>
      <c r="D949" s="15"/>
      <c r="E949" s="15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5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25">
      <c r="A950" s="36"/>
      <c r="B950" s="14"/>
      <c r="C950" s="14"/>
      <c r="D950" s="15"/>
      <c r="E950" s="15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5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25">
      <c r="A951" s="36"/>
      <c r="B951" s="14"/>
      <c r="C951" s="14"/>
      <c r="D951" s="15"/>
      <c r="E951" s="15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5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25">
      <c r="A952" s="36"/>
      <c r="B952" s="14"/>
      <c r="C952" s="14"/>
      <c r="D952" s="15"/>
      <c r="E952" s="15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5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25">
      <c r="A953" s="36"/>
      <c r="B953" s="14"/>
      <c r="C953" s="14"/>
      <c r="D953" s="15"/>
      <c r="E953" s="15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5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25">
      <c r="A954" s="36"/>
      <c r="B954" s="14"/>
      <c r="C954" s="14"/>
      <c r="D954" s="15"/>
      <c r="E954" s="15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5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25">
      <c r="A955" s="36"/>
      <c r="B955" s="14"/>
      <c r="C955" s="14"/>
      <c r="D955" s="15"/>
      <c r="E955" s="1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5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25">
      <c r="A956" s="36"/>
      <c r="B956" s="14"/>
      <c r="C956" s="14"/>
      <c r="D956" s="15"/>
      <c r="E956" s="15"/>
      <c r="F956" s="15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5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25">
      <c r="A957" s="36"/>
      <c r="B957" s="14"/>
      <c r="C957" s="14"/>
      <c r="D957" s="15"/>
      <c r="E957" s="15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5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25">
      <c r="A958" s="36"/>
      <c r="B958" s="14"/>
      <c r="C958" s="14"/>
      <c r="D958" s="15"/>
      <c r="E958" s="15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5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25">
      <c r="A959" s="36"/>
      <c r="B959" s="14"/>
      <c r="C959" s="14"/>
      <c r="D959" s="15"/>
      <c r="E959" s="15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5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25">
      <c r="A960" s="36"/>
      <c r="B960" s="14"/>
      <c r="C960" s="14"/>
      <c r="D960" s="15"/>
      <c r="E960" s="15"/>
      <c r="F960" s="15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5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25">
      <c r="A961" s="36"/>
      <c r="B961" s="14"/>
      <c r="C961" s="14"/>
      <c r="D961" s="15"/>
      <c r="E961" s="15"/>
      <c r="F961" s="15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5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25">
      <c r="A962" s="36"/>
      <c r="B962" s="14"/>
      <c r="C962" s="14"/>
      <c r="D962" s="15"/>
      <c r="E962" s="15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5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25">
      <c r="A963" s="36"/>
      <c r="B963" s="14"/>
      <c r="C963" s="14"/>
      <c r="D963" s="15"/>
      <c r="E963" s="15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5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25">
      <c r="A964" s="36"/>
      <c r="B964" s="14"/>
      <c r="C964" s="14"/>
      <c r="D964" s="15"/>
      <c r="E964" s="15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5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25">
      <c r="A965" s="36"/>
      <c r="B965" s="14"/>
      <c r="C965" s="14"/>
      <c r="D965" s="15"/>
      <c r="E965" s="15"/>
      <c r="F965" s="15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5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25">
      <c r="A966" s="36"/>
      <c r="B966" s="14"/>
      <c r="C966" s="14"/>
      <c r="D966" s="15"/>
      <c r="E966" s="15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5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25">
      <c r="A967" s="36"/>
      <c r="B967" s="14"/>
      <c r="C967" s="14"/>
      <c r="D967" s="15"/>
      <c r="E967" s="15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5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25">
      <c r="A968" s="36"/>
      <c r="B968" s="14"/>
      <c r="C968" s="14"/>
      <c r="D968" s="15"/>
      <c r="E968" s="15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5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25">
      <c r="A969" s="36"/>
      <c r="B969" s="14"/>
      <c r="C969" s="14"/>
      <c r="D969" s="15"/>
      <c r="E969" s="15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5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25">
      <c r="A970" s="36"/>
      <c r="B970" s="14"/>
      <c r="C970" s="14"/>
      <c r="D970" s="15"/>
      <c r="E970" s="15"/>
      <c r="F970" s="15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5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25">
      <c r="A971" s="36"/>
      <c r="B971" s="14"/>
      <c r="C971" s="14"/>
      <c r="D971" s="15"/>
      <c r="E971" s="15"/>
      <c r="F971" s="15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5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25">
      <c r="A972" s="36"/>
      <c r="B972" s="14"/>
      <c r="C972" s="14"/>
      <c r="D972" s="15"/>
      <c r="E972" s="15"/>
      <c r="F972" s="15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5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25">
      <c r="A973" s="36"/>
      <c r="B973" s="14"/>
      <c r="C973" s="14"/>
      <c r="D973" s="15"/>
      <c r="E973" s="15"/>
      <c r="F973" s="15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5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25">
      <c r="A974" s="36"/>
      <c r="B974" s="14"/>
      <c r="C974" s="14"/>
      <c r="D974" s="15"/>
      <c r="E974" s="15"/>
      <c r="F974" s="15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5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25">
      <c r="A975" s="36"/>
      <c r="B975" s="14"/>
      <c r="C975" s="14"/>
      <c r="D975" s="15"/>
      <c r="E975" s="15"/>
      <c r="F975" s="15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5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25">
      <c r="A976" s="36"/>
      <c r="B976" s="14"/>
      <c r="C976" s="14"/>
      <c r="D976" s="15"/>
      <c r="E976" s="15"/>
      <c r="F976" s="15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5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25">
      <c r="A977" s="36"/>
      <c r="B977" s="14"/>
      <c r="C977" s="14"/>
      <c r="D977" s="15"/>
      <c r="E977" s="15"/>
      <c r="F977" s="15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5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25">
      <c r="A978" s="36"/>
      <c r="B978" s="14"/>
      <c r="C978" s="14"/>
      <c r="D978" s="15"/>
      <c r="E978" s="15"/>
      <c r="F978" s="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5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25">
      <c r="A979" s="36"/>
      <c r="B979" s="14"/>
      <c r="C979" s="14"/>
      <c r="D979" s="15"/>
      <c r="E979" s="15"/>
      <c r="F979" s="15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5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25">
      <c r="A980" s="36"/>
      <c r="B980" s="14"/>
      <c r="C980" s="14"/>
      <c r="D980" s="15"/>
      <c r="E980" s="15"/>
      <c r="F980" s="15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5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25">
      <c r="A981" s="36"/>
      <c r="B981" s="14"/>
      <c r="C981" s="14"/>
      <c r="D981" s="15"/>
      <c r="E981" s="15"/>
      <c r="F981" s="15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5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25">
      <c r="A982" s="36"/>
      <c r="B982" s="14"/>
      <c r="C982" s="14"/>
      <c r="D982" s="15"/>
      <c r="E982" s="15"/>
      <c r="F982" s="15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5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25">
      <c r="A983" s="36"/>
      <c r="B983" s="14"/>
      <c r="C983" s="14"/>
      <c r="D983" s="15"/>
      <c r="E983" s="15"/>
      <c r="F983" s="15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5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25">
      <c r="A984" s="36"/>
      <c r="B984" s="14"/>
      <c r="C984" s="14"/>
      <c r="D984" s="15"/>
      <c r="E984" s="15"/>
      <c r="F984" s="15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5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25">
      <c r="A985" s="36"/>
      <c r="B985" s="14"/>
      <c r="C985" s="14"/>
      <c r="D985" s="15"/>
      <c r="E985" s="15"/>
      <c r="F985" s="15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5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25">
      <c r="A986" s="36"/>
      <c r="B986" s="14"/>
      <c r="C986" s="14"/>
      <c r="D986" s="15"/>
      <c r="E986" s="15"/>
      <c r="F986" s="15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5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25">
      <c r="A987" s="36"/>
      <c r="B987" s="14"/>
      <c r="C987" s="14"/>
      <c r="D987" s="15"/>
      <c r="E987" s="15"/>
      <c r="F987" s="15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5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25">
      <c r="A988" s="36"/>
      <c r="B988" s="14"/>
      <c r="C988" s="14"/>
      <c r="D988" s="15"/>
      <c r="E988" s="15"/>
      <c r="F988" s="15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5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25">
      <c r="A989" s="36"/>
      <c r="B989" s="14"/>
      <c r="C989" s="14"/>
      <c r="D989" s="15"/>
      <c r="E989" s="15"/>
      <c r="F989" s="15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5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25">
      <c r="A990" s="36"/>
      <c r="B990" s="14"/>
      <c r="C990" s="14"/>
      <c r="D990" s="15"/>
      <c r="E990" s="15"/>
      <c r="F990" s="15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5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25">
      <c r="A991" s="36"/>
      <c r="B991" s="14"/>
      <c r="C991" s="14"/>
      <c r="D991" s="15"/>
      <c r="E991" s="15"/>
      <c r="F991" s="15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5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25">
      <c r="A992" s="36"/>
      <c r="B992" s="14"/>
      <c r="C992" s="14"/>
      <c r="D992" s="15"/>
      <c r="E992" s="15"/>
      <c r="F992" s="15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5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25">
      <c r="A993" s="36"/>
      <c r="B993" s="14"/>
      <c r="C993" s="14"/>
      <c r="D993" s="15"/>
      <c r="E993" s="15"/>
      <c r="F993" s="15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5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25">
      <c r="A994" s="36"/>
      <c r="B994" s="14"/>
      <c r="C994" s="14"/>
      <c r="D994" s="15"/>
      <c r="E994" s="15"/>
      <c r="F994" s="15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5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25">
      <c r="A995" s="36"/>
      <c r="B995" s="14"/>
      <c r="C995" s="14"/>
      <c r="D995" s="15"/>
      <c r="E995" s="15"/>
      <c r="F995" s="15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5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25">
      <c r="A996" s="36"/>
      <c r="B996" s="14"/>
      <c r="C996" s="14"/>
      <c r="D996" s="15"/>
      <c r="E996" s="15"/>
      <c r="F996" s="15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5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25">
      <c r="A997" s="36"/>
      <c r="B997" s="14"/>
      <c r="C997" s="14"/>
      <c r="D997" s="15"/>
      <c r="E997" s="15"/>
      <c r="F997" s="15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5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25">
      <c r="A998" s="36"/>
      <c r="B998" s="14"/>
      <c r="C998" s="14"/>
      <c r="D998" s="15"/>
      <c r="E998" s="15"/>
      <c r="F998" s="15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5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25">
      <c r="A999" s="36"/>
      <c r="B999" s="14"/>
      <c r="C999" s="14"/>
      <c r="D999" s="15"/>
      <c r="E999" s="15"/>
      <c r="F999" s="15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5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25">
      <c r="A1000" s="36"/>
      <c r="B1000" s="14"/>
      <c r="C1000" s="14"/>
      <c r="D1000" s="15"/>
      <c r="E1000" s="15"/>
      <c r="F1000" s="15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5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25">
      <c r="A1001" s="36"/>
      <c r="B1001" s="14"/>
      <c r="C1001" s="14"/>
      <c r="D1001" s="15"/>
      <c r="E1001" s="15"/>
      <c r="F1001" s="15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5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25">
      <c r="A1002" s="36"/>
      <c r="B1002" s="14"/>
      <c r="C1002" s="14"/>
      <c r="D1002" s="15"/>
      <c r="E1002" s="15"/>
      <c r="F1002" s="15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5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25">
      <c r="A1003" s="36"/>
      <c r="B1003" s="14"/>
      <c r="C1003" s="14"/>
      <c r="D1003" s="15"/>
      <c r="E1003" s="15"/>
      <c r="F1003" s="15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5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25">
      <c r="A1004" s="36"/>
      <c r="B1004" s="14"/>
      <c r="C1004" s="14"/>
      <c r="D1004" s="15"/>
      <c r="E1004" s="15"/>
      <c r="F1004" s="15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5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25">
      <c r="A1005" s="36"/>
      <c r="B1005" s="14"/>
      <c r="C1005" s="14"/>
      <c r="D1005" s="15"/>
      <c r="E1005" s="15"/>
      <c r="F1005" s="15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5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25">
      <c r="A1006" s="36"/>
      <c r="B1006" s="14"/>
      <c r="C1006" s="14"/>
      <c r="D1006" s="15"/>
      <c r="E1006" s="15"/>
      <c r="F1006" s="15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5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25">
      <c r="A1007" s="36"/>
      <c r="B1007" s="14"/>
      <c r="C1007" s="14"/>
      <c r="D1007" s="15"/>
      <c r="E1007" s="15"/>
      <c r="F1007" s="15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5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25">
      <c r="A1008" s="36"/>
      <c r="B1008" s="14"/>
      <c r="C1008" s="14"/>
      <c r="D1008" s="15"/>
      <c r="E1008" s="15"/>
      <c r="F1008" s="15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5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25">
      <c r="A1009" s="36"/>
      <c r="B1009" s="14"/>
      <c r="C1009" s="14"/>
      <c r="D1009" s="15"/>
      <c r="E1009" s="15"/>
      <c r="F1009" s="15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5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25">
      <c r="A1010" s="36"/>
      <c r="B1010" s="14"/>
      <c r="C1010" s="14"/>
      <c r="D1010" s="15"/>
      <c r="E1010" s="15"/>
      <c r="F1010" s="15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5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25">
      <c r="A1011" s="36"/>
      <c r="B1011" s="14"/>
      <c r="C1011" s="14"/>
      <c r="D1011" s="15"/>
      <c r="E1011" s="15"/>
      <c r="F1011" s="15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5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25">
      <c r="A1012" s="36"/>
      <c r="B1012" s="14"/>
      <c r="C1012" s="14"/>
      <c r="D1012" s="15"/>
      <c r="E1012" s="15"/>
      <c r="F1012" s="15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5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25">
      <c r="A1013" s="36"/>
      <c r="B1013" s="14"/>
      <c r="C1013" s="14"/>
      <c r="D1013" s="15"/>
      <c r="E1013" s="15"/>
      <c r="F1013" s="15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5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25">
      <c r="A1014" s="36"/>
      <c r="B1014" s="14"/>
      <c r="C1014" s="14"/>
      <c r="D1014" s="15"/>
      <c r="E1014" s="15"/>
      <c r="F1014" s="15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5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25">
      <c r="A1015" s="36"/>
      <c r="B1015" s="14"/>
      <c r="C1015" s="14"/>
      <c r="D1015" s="15"/>
      <c r="E1015" s="15"/>
      <c r="F1015" s="15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5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25">
      <c r="A1016" s="36"/>
      <c r="B1016" s="14"/>
      <c r="C1016" s="14"/>
      <c r="D1016" s="15"/>
      <c r="E1016" s="15"/>
      <c r="F1016" s="15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5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25">
      <c r="A1017" s="36"/>
      <c r="B1017" s="14"/>
      <c r="C1017" s="14"/>
      <c r="D1017" s="15"/>
      <c r="E1017" s="15"/>
      <c r="F1017" s="15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5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25">
      <c r="A1018" s="36"/>
      <c r="B1018" s="14"/>
      <c r="C1018" s="14"/>
      <c r="D1018" s="15"/>
      <c r="E1018" s="15"/>
      <c r="F1018" s="15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5"/>
      <c r="S1018" s="7"/>
      <c r="T1018" s="7"/>
      <c r="U1018" s="7"/>
      <c r="V1018" s="7"/>
      <c r="W1018" s="7"/>
      <c r="X1018" s="7"/>
      <c r="Y1018" s="7"/>
      <c r="Z1018" s="7"/>
    </row>
  </sheetData>
  <mergeCells count="10">
    <mergeCell ref="C2:R2"/>
    <mergeCell ref="C3:R3"/>
    <mergeCell ref="D153:F153"/>
    <mergeCell ref="D154:F154"/>
    <mergeCell ref="D203:G203"/>
    <mergeCell ref="D157:F157"/>
    <mergeCell ref="D158:F158"/>
    <mergeCell ref="D156:F156"/>
    <mergeCell ref="A158:C158"/>
    <mergeCell ref="D155:F155"/>
  </mergeCells>
  <phoneticPr fontId="11" type="noConversion"/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topLeftCell="A19" zoomScale="120" zoomScaleNormal="120" workbookViewId="0">
      <selection activeCell="A6" sqref="A6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19" t="s">
        <v>429</v>
      </c>
      <c r="B1" s="16" t="s">
        <v>410</v>
      </c>
      <c r="C1" s="16" t="s">
        <v>411</v>
      </c>
      <c r="D1" s="16" t="s">
        <v>413</v>
      </c>
      <c r="E1" s="16" t="s">
        <v>415</v>
      </c>
      <c r="F1" s="16" t="s">
        <v>417</v>
      </c>
      <c r="G1" s="16" t="s">
        <v>419</v>
      </c>
      <c r="H1" s="17" t="s">
        <v>421</v>
      </c>
    </row>
    <row r="2" spans="1:8" ht="16.149999999999999" customHeight="1" thickBot="1" x14ac:dyDescent="0.3">
      <c r="A2" s="20" t="s">
        <v>422</v>
      </c>
      <c r="B2" s="22">
        <f>+'EJECUC.PPTAL CONSOLIDADA'!G153</f>
        <v>64071700000</v>
      </c>
      <c r="C2" s="22">
        <f>+'EJECUC.PPTAL CONSOLIDADA'!H153</f>
        <v>64065871695.5</v>
      </c>
      <c r="D2" s="22">
        <f>+'EJECUC.PPTAL CONSOLIDADA'!J153</f>
        <v>15752257006.809999</v>
      </c>
      <c r="E2" s="22">
        <f>+'EJECUC.PPTAL CONSOLIDADA'!L153</f>
        <v>7675081323.8299999</v>
      </c>
      <c r="F2" s="22">
        <f>+'EJECUC.PPTAL CONSOLIDADA'!N153</f>
        <v>7675081323.8299999</v>
      </c>
      <c r="G2" s="22">
        <f>+'EJECUC.PPTAL CONSOLIDADA'!P153</f>
        <v>7675081323.8299999</v>
      </c>
      <c r="H2" s="18">
        <f>+'EJECUC.PPTAL CONSOLIDADA'!R153</f>
        <v>0.24585358288932554</v>
      </c>
    </row>
    <row r="3" spans="1:8" ht="16.149999999999999" customHeight="1" thickBot="1" x14ac:dyDescent="0.3">
      <c r="A3" s="20" t="s">
        <v>423</v>
      </c>
      <c r="B3" s="22">
        <f>+'EJECUC.PPTAL CONSOLIDADA'!G154</f>
        <v>260000000</v>
      </c>
      <c r="C3" s="22">
        <f>+'EJECUC.PPTAL CONSOLIDADA'!H154</f>
        <v>260000000</v>
      </c>
      <c r="D3" s="22">
        <f>+'EJECUC.PPTAL CONSOLIDADA'!J154</f>
        <v>0</v>
      </c>
      <c r="E3" s="22">
        <f>+'EJECUC.PPTAL CONSOLIDADA'!L154</f>
        <v>0</v>
      </c>
      <c r="F3" s="22">
        <f>+'EJECUC.PPTAL CONSOLIDADA'!N154</f>
        <v>0</v>
      </c>
      <c r="G3" s="22">
        <f>+'EJECUC.PPTAL CONSOLIDADA'!P154</f>
        <v>0</v>
      </c>
      <c r="H3" s="18">
        <f>+'EJECUC.PPTAL CONSOLIDADA'!R154</f>
        <v>0</v>
      </c>
    </row>
    <row r="4" spans="1:8" ht="16.149999999999999" customHeight="1" thickBot="1" x14ac:dyDescent="0.3">
      <c r="A4" s="20" t="s">
        <v>424</v>
      </c>
      <c r="B4" s="22">
        <f>+'EJECUC.PPTAL CONSOLIDADA'!G155</f>
        <v>189450000</v>
      </c>
      <c r="C4" s="22">
        <f>+'EJECUC.PPTAL CONSOLIDADA'!H155</f>
        <v>189450000</v>
      </c>
      <c r="D4" s="22">
        <f>+'EJECUC.PPTAL CONSOLIDADA'!J155</f>
        <v>0</v>
      </c>
      <c r="E4" s="22">
        <f>+'EJECUC.PPTAL CONSOLIDADA'!L155</f>
        <v>0</v>
      </c>
      <c r="F4" s="22">
        <f>+'EJECUC.PPTAL CONSOLIDADA'!N155</f>
        <v>0</v>
      </c>
      <c r="G4" s="22">
        <f>+'EJECUC.PPTAL CONSOLIDADA'!P155</f>
        <v>0</v>
      </c>
      <c r="H4" s="18">
        <f>+'EJECUC.PPTAL CONSOLIDADA'!R155</f>
        <v>0</v>
      </c>
    </row>
    <row r="5" spans="1:8" ht="16.149999999999999" customHeight="1" thickBot="1" x14ac:dyDescent="0.3">
      <c r="A5" s="20" t="s">
        <v>439</v>
      </c>
      <c r="B5" s="22">
        <f>+'EJECUC.PPTAL CONSOLIDADA'!G156</f>
        <v>53041749644.699997</v>
      </c>
      <c r="C5" s="22">
        <f>+'EJECUC.PPTAL CONSOLIDADA'!H156</f>
        <v>53041749644.699997</v>
      </c>
      <c r="D5" s="22">
        <f>+'EJECUC.PPTAL CONSOLIDADA'!J156</f>
        <v>28113677371</v>
      </c>
      <c r="E5" s="22">
        <f>+'EJECUC.PPTAL CONSOLIDADA'!L156</f>
        <v>445090230.64999998</v>
      </c>
      <c r="F5" s="22">
        <f>+'EJECUC.PPTAL CONSOLIDADA'!N156</f>
        <v>445090230.64999998</v>
      </c>
      <c r="G5" s="22">
        <f>+'EJECUC.PPTAL CONSOLIDADA'!P156</f>
        <v>445090230.64999998</v>
      </c>
      <c r="H5" s="18">
        <f>+'EJECUC.PPTAL CONSOLIDADA'!R156</f>
        <v>0.53002922338194691</v>
      </c>
    </row>
    <row r="6" spans="1:8" ht="16.149999999999999" customHeight="1" thickBot="1" x14ac:dyDescent="0.3">
      <c r="A6" s="20" t="s">
        <v>427</v>
      </c>
      <c r="B6" s="22">
        <f>+'EJECUC.PPTAL CONSOLIDADA'!G157</f>
        <v>4439005000</v>
      </c>
      <c r="C6" s="22">
        <f>+'EJECUC.PPTAL CONSOLIDADA'!H157</f>
        <v>3899000000</v>
      </c>
      <c r="D6" s="22">
        <f>+'EJECUC.PPTAL CONSOLIDADA'!J157</f>
        <v>3257187945</v>
      </c>
      <c r="E6" s="22">
        <f>+'EJECUC.PPTAL CONSOLIDADA'!K157</f>
        <v>641812055</v>
      </c>
      <c r="F6" s="22">
        <f>+'EJECUC.PPTAL CONSOLIDADA'!L157</f>
        <v>83567833</v>
      </c>
      <c r="G6" s="22">
        <f>+'EJECUC.PPTAL CONSOLIDADA'!M157</f>
        <v>3173620112</v>
      </c>
      <c r="H6" s="18">
        <f>+'EJECUC.PPTAL CONSOLIDADA'!R157</f>
        <v>0.7337653246617204</v>
      </c>
    </row>
    <row r="7" spans="1:8" ht="16.149999999999999" customHeight="1" x14ac:dyDescent="0.25">
      <c r="A7" s="21" t="s">
        <v>430</v>
      </c>
      <c r="B7" s="23">
        <f>+'EJECUC.PPTAL CONSOLIDADA'!G158</f>
        <v>122001904644.7</v>
      </c>
      <c r="C7" s="23">
        <f>+'EJECUC.PPTAL CONSOLIDADA'!H158</f>
        <v>121456071340.2</v>
      </c>
      <c r="D7" s="23">
        <f>+'EJECUC.PPTAL CONSOLIDADA'!J158</f>
        <v>47123122322.809998</v>
      </c>
      <c r="E7" s="23">
        <f>+'EJECUC.PPTAL CONSOLIDADA'!K158</f>
        <v>74332949017.389999</v>
      </c>
      <c r="F7" s="23">
        <f>+'EJECUC.PPTAL CONSOLIDADA'!N158</f>
        <v>8203739387.4799995</v>
      </c>
      <c r="G7" s="23" t="e">
        <f>+'EJECUC.PPTAL CONSOLIDADA'!#REF!</f>
        <v>#REF!</v>
      </c>
      <c r="H7" s="25">
        <f>+'EJECUC.PPTAL CONSOLIDADA'!R158</f>
        <v>0.38624907094724703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1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Leidy Andrea Siachoque Garzón</cp:lastModifiedBy>
  <cp:revision/>
  <cp:lastPrinted>2026-01-31T17:15:36Z</cp:lastPrinted>
  <dcterms:created xsi:type="dcterms:W3CDTF">2023-05-05T12:29:17Z</dcterms:created>
  <dcterms:modified xsi:type="dcterms:W3CDTF">2026-03-03T18:09:23Z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