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Daniel\Desktop\"/>
    </mc:Choice>
  </mc:AlternateContent>
  <xr:revisionPtr revIDLastSave="0" documentId="13_ncr:1_{0C0847E9-410F-4C5C-8B09-5BFDDCA315F6}" xr6:coauthVersionLast="45" xr6:coauthVersionMax="45" xr10:uidLastSave="{00000000-0000-0000-0000-000000000000}"/>
  <bookViews>
    <workbookView xWindow="-120" yWindow="-120" windowWidth="20730" windowHeight="11160" tabRatio="655" firstSheet="1" activeTab="3" xr2:uid="{00000000-000D-0000-FFFF-FFFF00000000}"/>
  </bookViews>
  <sheets>
    <sheet name="TABLERO CONSOLIDADO 2018" sheetId="1" state="hidden" r:id="rId1"/>
    <sheet name="I TRIMESTRE" sheetId="7" r:id="rId2"/>
    <sheet name="II TRIMESTRE" sheetId="9" r:id="rId3"/>
    <sheet name="IIITRIMESTRE" sheetId="14" r:id="rId4"/>
    <sheet name="IV TRIMESTRE" sheetId="15" r:id="rId5"/>
  </sheets>
  <definedNames>
    <definedName name="_xlnm._FilterDatabase" localSheetId="1" hidden="1">'I TRIMESTRE'!$A$2:$E$2</definedName>
    <definedName name="_xlnm._FilterDatabase" localSheetId="2" hidden="1">'II TRIMESTRE'!$A$2:$E$2</definedName>
    <definedName name="_xlnm._FilterDatabase" localSheetId="3" hidden="1">IIITRIMESTRE!$A$2:$E$2</definedName>
    <definedName name="_xlnm._FilterDatabase" localSheetId="4" hidden="1">'IV TRIMESTRE'!$A$2:$E$2</definedName>
    <definedName name="_xlnm._FilterDatabase" localSheetId="0" hidden="1">'TABLERO CONSOLIDADO 2018'!$A$3:$X$83</definedName>
    <definedName name="_xlnm.Print_Area" localSheetId="0">'TABLERO CONSOLIDADO 2018'!$A$1:$X$150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 i="1" l="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sharedStrings.xml><?xml version="1.0" encoding="utf-8"?>
<sst xmlns="http://schemas.openxmlformats.org/spreadsheetml/2006/main" count="2079" uniqueCount="430">
  <si>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</si>
  <si>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</si>
  <si>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</si>
  <si>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</si>
  <si>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</si>
  <si>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</si>
  <si>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</si>
  <si>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</si>
  <si>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</si>
  <si>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</si>
  <si>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</si>
  <si>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</si>
  <si>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</si>
  <si>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</si>
  <si>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</si>
  <si>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</si>
  <si>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</si>
  <si>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</si>
  <si>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</si>
  <si>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</si>
  <si>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</si>
  <si>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</si>
  <si>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</si>
  <si>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</si>
  <si>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</si>
  <si>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</si>
  <si>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</si>
  <si>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</si>
  <si>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</si>
  <si>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</si>
  <si>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</si>
  <si>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</si>
  <si>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Indicadores con semáforo en Amarillo</t>
  </si>
  <si>
    <t>Indicadores con semáforo en Rojo</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</si>
  <si>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</si>
  <si>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</si>
  <si>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</si>
  <si>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</si>
  <si>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</si>
  <si>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</si>
  <si>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</si>
  <si>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</si>
  <si>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</si>
  <si>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</si>
  <si>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</si>
  <si>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Indicadores con semáforo en Verde</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</si>
  <si>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</si>
  <si>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</si>
  <si>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</si>
  <si>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</si>
  <si>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</si>
  <si>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</si>
  <si>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</si>
  <si>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</si>
  <si>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</si>
  <si>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</si>
  <si>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</si>
  <si>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</si>
  <si>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</si>
  <si>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</si>
  <si>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</si>
  <si>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</si>
  <si>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</si>
  <si>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</si>
  <si>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</si>
  <si>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</si>
  <si>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</si>
  <si>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</si>
  <si>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</si>
  <si>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</si>
  <si>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</si>
  <si>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</si>
  <si>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</si>
  <si>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</si>
  <si>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</si>
  <si>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</si>
  <si>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</si>
  <si>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</si>
  <si>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</si>
  <si>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</si>
  <si>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</si>
  <si>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</si>
  <si>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</si>
  <si>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</si>
  <si>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</si>
  <si>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</si>
  <si>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</si>
  <si>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</si>
  <si>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</si>
  <si>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</si>
  <si>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</si>
  <si>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</si>
  <si>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</si>
  <si>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</si>
  <si>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</si>
  <si>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</si>
  <si>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</si>
  <si>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</si>
  <si>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</si>
  <si>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</si>
  <si>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</si>
  <si>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</si>
  <si>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</si>
  <si>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</si>
  <si>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</si>
  <si>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</si>
  <si>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</si>
  <si>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</si>
  <si>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</si>
  <si>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</si>
  <si>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</si>
  <si>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</si>
  <si>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</si>
  <si>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</si>
  <si>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</si>
  <si>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</si>
  <si>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</si>
  <si>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</si>
  <si>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</si>
  <si>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</si>
  <si>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</si>
  <si>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</si>
  <si>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</si>
  <si>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</si>
  <si>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</si>
  <si>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</si>
  <si>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</si>
  <si>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</si>
  <si>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</si>
  <si>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</si>
  <si>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</si>
  <si>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</si>
  <si>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</si>
  <si>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</si>
  <si>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</si>
  <si>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</si>
  <si>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</si>
  <si>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</si>
  <si>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</si>
  <si>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</si>
  <si>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</si>
  <si>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</si>
  <si>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</si>
  <si>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</si>
  <si>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</si>
  <si>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</si>
  <si>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</si>
  <si>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</si>
  <si>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</si>
  <si>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</si>
  <si>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</si>
  <si>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</si>
  <si>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</si>
  <si>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</si>
  <si>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</si>
  <si>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</si>
  <si>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</si>
  <si>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</si>
  <si>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</si>
  <si>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</si>
  <si>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</si>
  <si>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</si>
  <si>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</si>
  <si>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</si>
  <si>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</si>
  <si>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</si>
  <si>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</si>
  <si>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</si>
  <si>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</si>
  <si>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</si>
  <si>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</si>
  <si>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</si>
  <si>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</si>
  <si>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</si>
  <si>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</si>
  <si>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</si>
  <si>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</si>
  <si>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</si>
  <si>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</si>
  <si>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</si>
  <si>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</si>
  <si>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</si>
  <si>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</si>
  <si>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</si>
  <si>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</si>
  <si>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</si>
  <si>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</si>
  <si>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</si>
  <si>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</si>
  <si>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</si>
  <si>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</si>
  <si>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</si>
  <si>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</si>
  <si>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</si>
  <si>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</si>
  <si>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</si>
  <si>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</si>
  <si>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</si>
  <si>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</si>
  <si>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</si>
  <si>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</si>
  <si>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</si>
  <si>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</si>
  <si>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</si>
  <si>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</si>
  <si>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</si>
  <si>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</si>
  <si>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</si>
  <si>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</si>
  <si>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</si>
  <si>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</si>
  <si>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</si>
  <si>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</si>
  <si>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</si>
  <si>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</si>
  <si>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</si>
  <si>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</si>
  <si>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</si>
  <si>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</si>
  <si>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</si>
  <si>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</si>
  <si>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</si>
  <si>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</si>
  <si>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</si>
  <si>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</si>
  <si>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</si>
  <si>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</si>
  <si>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</si>
  <si>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</si>
  <si>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</si>
  <si>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</si>
  <si>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</si>
  <si>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</si>
  <si>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</si>
  <si>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</si>
  <si>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</si>
  <si>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</si>
  <si>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</si>
  <si>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</si>
  <si>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</si>
  <si>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</si>
  <si>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</si>
  <si>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</si>
  <si>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</si>
  <si>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</si>
  <si>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</si>
  <si>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</si>
  <si>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</si>
  <si>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</si>
  <si>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</si>
  <si>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</si>
  <si>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</si>
  <si>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</si>
  <si>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</si>
  <si>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</si>
  <si>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</si>
  <si>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</si>
  <si>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</si>
  <si>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</si>
  <si>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</si>
  <si>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</si>
  <si>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RESULTADO</t>
  </si>
  <si>
    <t>TIPO DE PROCESO</t>
  </si>
  <si>
    <t>Tramite de solicitudes de funcionarios y exfuncionarios del Instituto</t>
  </si>
  <si>
    <t>ENERO</t>
  </si>
  <si>
    <t>FEBRERO</t>
  </si>
  <si>
    <t>MARZO</t>
  </si>
  <si>
    <t>ABRIL</t>
  </si>
  <si>
    <t>MAYO</t>
  </si>
  <si>
    <t>JUNIO</t>
  </si>
  <si>
    <t>JULIO</t>
  </si>
  <si>
    <t>AGOSTO</t>
  </si>
  <si>
    <t>SEPTIEMB</t>
  </si>
  <si>
    <t>OCTUBRE</t>
  </si>
  <si>
    <t>NOVIEMB</t>
  </si>
  <si>
    <t>DICIEMB</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</si>
  <si>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</si>
  <si>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</si>
  <si>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</si>
  <si>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</si>
  <si>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(No. casos de corrupción de Atención al Ciudadano denunciados / No. total de PQRS) * 100</t>
  </si>
  <si>
    <t>Establecer el % de casos de corrupción denunciados por los ciudadanos</t>
  </si>
  <si>
    <t>&gt; 70% Y &lt; 90%</t>
  </si>
  <si>
    <t>Medir la oportunidad en los tiempos de respuesta, estableciendo alertas evitando asi contestar requerimiento fuera de terminos.</t>
  </si>
  <si>
    <t>&gt; 40% y &lt; 100%</t>
  </si>
  <si>
    <t>(Valor contratos adjudicados / valor presupuesto asignado en la vigencia) * 100</t>
  </si>
  <si>
    <t>Dar cumplimiento a la ejecución del presupuesto asignado al Grupo de Servicios Administrativos.</t>
  </si>
  <si>
    <t>Tramite de siniestros</t>
  </si>
  <si>
    <t>Medir la cantidad efectiva de documentos entregados y que fueron radicados en el Instituto para su envío</t>
  </si>
  <si>
    <t>Medir los tiempos de respuesta en el proceso de digitalización</t>
  </si>
  <si>
    <t>Informes de Ejecución Presupuestal</t>
  </si>
  <si>
    <t>(No. informes entregados Oportunamente / No. total de solicitudes) *100</t>
  </si>
  <si>
    <t>Informe de Seguimiento a la Ejecución Presupuestal</t>
  </si>
  <si>
    <t>Informes a Entes Internos y Externos</t>
  </si>
  <si>
    <t>Atención Oportuna a trámites presupuestales</t>
  </si>
  <si>
    <t>(No. productos entregados Oportunamente / No. total de solicitudes) *100</t>
  </si>
  <si>
    <t>Medir la oportunidad en la entrega del producto final, por parte del Grupo de Presupuesto.</t>
  </si>
  <si>
    <t>Medir el porcentaje de eficiencia en la entrega de informes que sean requeridos</t>
  </si>
  <si>
    <t>Medir el porcentaje de efectividad en la entrega de informes a cada una de las dependencias ejecutoras del presupuesto de la entidad, así como también el grado de retroalimentación recibidos de dichos informes.</t>
  </si>
  <si>
    <t>Medir el grado de oportunidad y eficiencia en la entrega de información que sea solicitada al Grupo de Presupeusto.</t>
  </si>
  <si>
    <t xml:space="preserve">ACCIONES PROPUESTAS </t>
  </si>
  <si>
    <t>ANÁLISIS DE CAUSAS</t>
  </si>
  <si>
    <t>Imagen Institucional de Posicionamiento</t>
  </si>
  <si>
    <t>99.15%</t>
  </si>
  <si>
    <t xml:space="preserve">El Área Operativa N° 11, el Grupo De Administración Y Desarrollo Del Talento Humano, la Oficina Asesora Jurídica, la Subdirección De Ecosistemas E Información Ambiental, la Subdirección De Estudios Ambientales, la Subdirección De Hidrología y la Subdirección De Meteorología en el primer trimestre del 2020, contestaron PQRS fuera de termino, esto se evidencia del seguimiento exhaustivo que realiza el Grupo de Servicio al Ciudadano y se plasma en el informe de PQRS – primer trimestre 2020. Por causa de que estas dependencias no contestaron algunas solicitudes a tiempo, no se llegó al 100% de la meta, pero si aún porcentaje satisfactorio  </t>
  </si>
  <si>
    <t xml:space="preserve">Requerir a cada dependencia para que informe cual fue el motivo del incumplimiento con los términos de respuesta y posterior realizar una reunión con cada jefe del área y el funcionario o contratista que no contesto la solicitud a tiempo. </t>
  </si>
  <si>
    <t>Angela Maria Diaz Medina  Coordinadora Gurpo de Servicio al Ciudadano</t>
  </si>
  <si>
    <t xml:space="preserve">En el primer trimestre de 2020,  no se recibido ninguna denuncia, dato que fue certificado por la Oficina de Control Disciplinario Interno, por medio de comunicación oficial emitida el día 16 de abril de 2020,  radicado N° 20202010000743, dependencia encargada de administrar el correo para  denuncias  </t>
  </si>
  <si>
    <t>Seguir trabajando como hasta hora ya que el resultado es satisfactorio con 0% de casos de corrupción</t>
  </si>
  <si>
    <t>No existen causas de incumplimiento</t>
  </si>
  <si>
    <t>Existe un profesional responsable, liderado por el coordinador del grupo</t>
  </si>
  <si>
    <t xml:space="preserve">
Nury Johana Julieta Serna</t>
  </si>
  <si>
    <t>Deficit de personal, dificultades por bloqueo de recursos para contratar el personal de apoyo,  dificultar para dar respuesta en medios físico a PQRS, que no contiene correos electonicos o que son solicitadas en fición, esta dificulta ha sido por la emergencia de COVID-19 en el mes de marzo</t>
  </si>
  <si>
    <t>Contratación de apoyo, Elaboración de semaforo, seguimiento periodico al cumplimiento</t>
  </si>
  <si>
    <t>Hugo Saavedra</t>
  </si>
  <si>
    <t>Automatización</t>
  </si>
  <si>
    <t xml:space="preserve">
Jose Franklyn Ruiz</t>
  </si>
  <si>
    <t>. Dificultad en sí del incidente o requerimiento para ser resuelta en el ANS determinado. 
. Falta de claridad del contenido del caso que conlleva a consultar al usuario para entendimiento del incidente. 
. Falta de recurso de desarrollo para atención de incidentes de sistemas sin soporte o mantenimiento evolutivo</t>
  </si>
  <si>
    <t>. Capacitación en uso de software ProactivaNet.
Suscripción de contratos de soporte o mantenimiento evolutivo</t>
  </si>
  <si>
    <t>Grupo sistemas de información.
Usuarios de TI
Contratistas en desarrollo de software</t>
  </si>
  <si>
    <t>* Cambio de plataforma de correo institucional, de Zimbra a G-Suite (Google).
* Caídas de canales de internet y datos, por parte del outsourcing de conectividad (Renata).
* Cambio ingeniero de redes, por parte del outsourcing de conectividad (Renata).
* Mantenimiento, reconfiguración y capacitación, plantas telefónicas a nivel nacional del IDEAM (Bercont, partner de Avaya).
* Mantenimiento y reconfiguración, Servidores del Data Center Alterno IDEAM, por parte del outsourcing DRP (Impretics).
* Pandemia Covid-19, la cual ocasionó cambiar los esquemas de trabajo en sitio por remoto, saturando canales de conectividad nacional hacia IDEAM.</t>
  </si>
  <si>
    <t>Propender por mantener la disponibilidad de la infraestructura tecnológica en el trimestre siguiente en un 96%</t>
  </si>
  <si>
    <t>* Grupo de Tecnología y Comunicaciones.
* Google (Correo Institucional).
* Renata (Conectividad de internet y datos).
* Impretics (Data Center Alterno - DRP).
* Bercont (Planta Telefónica Avaya).</t>
  </si>
  <si>
    <t>N/A</t>
  </si>
  <si>
    <t>Generación de nuevos indicadores de gestión para el Modelo de Seguridad y Privacidad de la Información</t>
  </si>
  <si>
    <t>Grupo de Arquitectura Empresarial TI y Seguridad de la información</t>
  </si>
  <si>
    <t>No se cuenta con la versión actualizada del PEI.
Carencia de personal para gestionar y asumir la alta demanda que exige la implementación de la política de gobierno digital &amp;  AE.</t>
  </si>
  <si>
    <t>Culminación del PETI en el segundo trimestre de 2020.
Culminación del Plan de integración a GOV.CO
Culminación del plan de Mantenimiento del Plan Mantenimiento de Servicios de TI
Revisión y actualización de la documentación del proceso GESTIÓN DE TECNOLOGÍA DE INFORMACIÓN Y COMUNICACIONES</t>
  </si>
  <si>
    <t xml:space="preserve">Grupo de Arquitectura Empresarial TI y Seguridad de la información
Grupo de Tecnología y comunicaciones.
Grupo de Sistemas de Información </t>
  </si>
  <si>
    <t>&gt; 84 Y &lt; 173</t>
  </si>
  <si>
    <t>&gt;95% y &lt;100%</t>
  </si>
  <si>
    <t>Evaluar el grado de cumplimiento en la presentación y pago de las declaraciones tributarias nacionales y distritales</t>
  </si>
  <si>
    <t>Gestión</t>
  </si>
  <si>
    <t>Número</t>
  </si>
  <si>
    <t>&lt;50%</t>
  </si>
  <si>
    <t xml:space="preserve">&gt; 1  y &lt; 2 </t>
  </si>
  <si>
    <t>Asesor Cooperación y Asuntos Internacionales</t>
  </si>
  <si>
    <t>Una vez se termine el aislamiento obligatorio, se harán los análisis que faltan.</t>
  </si>
  <si>
    <t>Jhonatan Danilo Uasapud García</t>
  </si>
  <si>
    <t>Para el mes de enero no llegaron muestras.
Debido al aislamiento obligatorio del 20 de marzo no se alcanzaron a realizar todos los análisis.</t>
  </si>
  <si>
    <t>No llegaron muestras</t>
  </si>
  <si>
    <t xml:space="preserve">Cumplimiento del Plan Anual de auditorias de gestión de la vigencia. </t>
  </si>
  <si>
    <t>Porcentaje de acciones correctivas, preventivas y/o de mejora cerradas</t>
  </si>
  <si>
    <t>(Acciones correctivas preventivas y/o de mejora cerradas / (Acciones correctivas, preventivas y/o de mejora programadas) *100</t>
  </si>
  <si>
    <t>Medir el grado de cumplimiento de los procesos de control y mejoramiento continuo en la entrega de los informes de auditoría</t>
  </si>
  <si>
    <t>Se cambia el indicador para el siguiente trimestre por el indicador de Porcentaje de acciones correctivas, preventivas y/o de mejora cerradas, el cual se va a medir semestralmente</t>
  </si>
  <si>
    <t>En el corte de mayo 2020, se contaba con 44 planes de mejoramiento y 171 acciones en proceso. De estas se cerraron en el periodo en mención, 41 acciones, para un porcentaje de cumplimiento del 23.98%</t>
  </si>
  <si>
    <t xml:space="preserve">Se realizaron 9  actividades de 7 programadas así:
6 informes de ley realizados al 100%
3 auditorias ejecutadas
0 visita programadas </t>
  </si>
  <si>
    <t>Debido a la emergencia sanitaria y al aislamiento preventivo obligatorio decretado por el gobierno nacional a raíz del COVID 19, se suspendieron las visitas relacionadas con los procesos de acreditación de laboratorios y autorización de la medición de fuentes móviles</t>
  </si>
  <si>
    <t>Se expide la resolución 504 de 2020 - para realizar el procedimiento de evaluación in situ de manera remota, con las primeras auditorias desde el mes de julio.</t>
  </si>
  <si>
    <t>Coordinador grupo de acreditación</t>
  </si>
  <si>
    <t xml:space="preserve">(No. evaluaciones recibidas / No. total evaluaciones) * 100  </t>
  </si>
  <si>
    <t>Coordinadora del Grupo de Administración y Desarrollo del Talento Humano - Dora Lucia Molina Solanilla</t>
  </si>
  <si>
    <t>La causa por la cual el Plan de Estimulos e Inventivos RAD 20202020004413 no cumple la meta es por el método en el que se desarrolla el plan, dado a que esta proyectado para desarrollarse completamente en el segundo semestre, motivo por el cual el porcentaje de avance es solo del 30% dado a que se realizó la convocatoria para auxilios educativos EXP 202020205924400001E pero las demás actividades se desarrollarán en el segundo semestre del año.</t>
  </si>
  <si>
    <t>De acuerdo el Decreto 1083 de 2015 la premiación del Plan de estimulos se debe realizar hasta antes del 30 de noviembre, por ende la premiación para las categorias de excelencia indivual, antigüedad, idea innovadora y trabajo en equipo se desarrollarán en septiembre-octubre.
Por otra parte la distribuación del recurso de los auxilios educativos para funcionarios y sus hijos se realizará en agosto.</t>
  </si>
  <si>
    <t>Medir el nivel de ejecución de informes de ejecucion presupuestal presentados al Ministerio de Hacienda frente a los  Programados</t>
  </si>
  <si>
    <t xml:space="preserve">Henry Oswaldo Benavides Ballesteros </t>
  </si>
  <si>
    <t xml:space="preserve">Nury Johana Julieta Serna Cuenca </t>
  </si>
  <si>
    <t>Hugo Armando Saavedra Umba</t>
  </si>
  <si>
    <t xml:space="preserve">Jose Franklyn Ruiz Murcia </t>
  </si>
  <si>
    <t>Las 16 obligaciones pendiente de pago, corresponden a Observadores voluntarios cuya cuenta ALM presento inconsistencias.</t>
  </si>
  <si>
    <t>Se envio reporte al Grupo de Planeación Operativa, para actualización de las mismas y pago de estos compromisos en el mes de julio</t>
  </si>
  <si>
    <t xml:space="preserve">WALTER STEVEN PERILLA NOVOA
JAIME PULIDO DOMINGUEZ
Contratistas Grupo de Servicios Administrativos.
</t>
  </si>
  <si>
    <t>WALTER STEVEN PERILLA NOVOA
Contratista Grupo de Servicios Administrativos.
MAURICIO FONSECA
Funcionario Grupo de Servicios Administrativos.</t>
  </si>
  <si>
    <t>Se presentaron durante el primer semestre de 2020 un total de 9 sinientros de los cuales se solucionaron 8, el que esta pendiente se reporto el 25 de junio y se remitio a la aseguradora.</t>
  </si>
  <si>
    <t>Se adelantara seguimiento con la aseguradora para dar tramite de solucion al siniestro</t>
  </si>
  <si>
    <t xml:space="preserve">WALTER STEVEN PERILLA NOVOA
CESAR AUGUSTO PRIETO VASQUEZ
Contratistas Grupo de Servicios Administrativos.
</t>
  </si>
  <si>
    <t>1.84%</t>
  </si>
  <si>
    <t>0.40</t>
  </si>
  <si>
    <t>0.37%</t>
  </si>
  <si>
    <t>Eventos Institucionales</t>
  </si>
  <si>
    <t>&gt; 0,32% y &lt; 0,42%</t>
  </si>
  <si>
    <t>&gt; 95% y &lt; 100%</t>
  </si>
  <si>
    <t>Número de mecanismos de cooperación y asuntos internacionales</t>
  </si>
  <si>
    <t>No de mecanismos firmados</t>
  </si>
  <si>
    <t>Número de  Convenios de proyectos cooperación Internacional</t>
  </si>
  <si>
    <t>No de Convenios de proyectos firmados</t>
  </si>
  <si>
    <t>Número de aplicaciones a convocatorias de fuentes internacionales</t>
  </si>
  <si>
    <t>No de aplicaciones a convocatorias presentadas</t>
  </si>
  <si>
    <t>Número de comisiones al exterior tramitadas</t>
  </si>
  <si>
    <t>(No. de comisiones al exterior realizadas/ No. de comisiones al exterior tramitadas)  *100</t>
  </si>
  <si>
    <t>&gt; 50% &lt; 90%</t>
  </si>
  <si>
    <t>Número de Donaciones Internacionales tramitadas</t>
  </si>
  <si>
    <t xml:space="preserve">(No. de donaciones internacionales tramitadas/ No. de donaciones internacionales ofertadas)  *100. </t>
  </si>
  <si>
    <t>Medir la efectividad de CAI en consolidar las relaciones internacionales del IDEAM</t>
  </si>
  <si>
    <t>Medir la efectividad de CAI en consolidar la participación del IDEAM en proyectos de cooperación internacional</t>
  </si>
  <si>
    <t>Medir la efectividad de la gestión en oportunidades de financiación de cooperación internacional para el IDEAM y apoyar desde CAI en la presentación a éstas</t>
  </si>
  <si>
    <t xml:space="preserve">Medir la efectividad de CAI en consolidar las relaciones con los donantes internacionales  </t>
  </si>
  <si>
    <t xml:space="preserve">La carga laboral que tienen los profesionales de la OI.
Falta de oportunidad en el diiligenciamiento en la plataforma (ProactivaNET) al momento de atender la solicitud y cerrar el caso.
Falta de claridad o detalle de la petición al momento de abrir el caso por parte de los usuarios.
Dificultad del incidente o requerimiento para ser resuelta en el ANS determinado. </t>
  </si>
  <si>
    <t xml:space="preserve">Documentar el caso en la herramienta inmediatamente sea resuelto.
</t>
  </si>
  <si>
    <t xml:space="preserve">Grupo de Sistemas de Información </t>
  </si>
  <si>
    <t>* Caídas de canales de internet y datos, por parte del outsourcing de conectividad (Renata).
* Mantenimientos programados del firewall y WAF, para ajustar politicas de acceso a red interna IDEAM y aplicaciones.
* Problemas con los aires acondicionados del IDEAM, que ocasiono apagado de servidores por alta temperatura.
* Pandemia Covid-19, la cual ocasionó cambiar los esquemas de trabajo en sitio por remoto, saturando canales de conectividad nacional hacia IDEAM.</t>
  </si>
  <si>
    <t>* Grupo de Tecnología y Comunicaciones.
* Google y Xertica (Correo Institucional y Gsuite).
* Gamma (Firewall y WAF).
* Renata (Conectividad de internet y datos).</t>
  </si>
  <si>
    <t>La generación de los nuevos indicadores de gestión para el Modelo de Seguridad y Privacidad de la Información se entregarán en su versión definitiva  el 30 de Octubre de 2020, debido  a que estos dependen de la aprobación de los cambios de la Poliítica de Confianza y Seguridad Digital emitida en el Conpes 3995 de julio de 2020.</t>
  </si>
  <si>
    <t>No se cuenta con una versión completa y definitiva del PEI.
Carencia de personal para gestionar y asumir la alta demanda que exige la implementación de la política de gobierno digital &amp;  AE.</t>
  </si>
  <si>
    <t>Culminación del PETI en el cuarto trimestre de 2020. No se cumple para el segundo trimestre, debido a que se debe esperar la conformación del nuevo PEI por la OAP cuya construcción inicia en Agosto de esta vigencia.
Se da inicio a la construcción del Plan de Arquitectura Empresarial para el IDEAM, conforme a las nuevas Guías emitidas por MinTIC.
Culminación y oficialización del Plan de integración a GOV.CO, cuya fecha definitiva se estable para 30 de agosto de 2020.
Culminación del plan de Mantenimiento del Plan Mantenimiento de Servicios de TI, cuya fecha definitiva se estable para 30 de agosto de 2020..
Continuidad en la revisión y actualización de la documentación del proceso Gestión de Tecnología de Información y Comunicaciones, cuya fecha definitiva se estable para el 15 de diciembre de 2020..
Se da inicio en el mes de Junio de 2020 a la implementación del Plan de interoperabilidad establecido por MinTIC para las entidades del Estado.</t>
  </si>
  <si>
    <t>En este tiempo de cuarentena es posible que se repita este fenomeno</t>
  </si>
  <si>
    <t>Danilo Camargo M, Sara Rojas</t>
  </si>
  <si>
    <t>Las causas son: Sitio Cerrado , no reside en el sitio</t>
  </si>
  <si>
    <t xml:space="preserve">1. Bloqueo de apropiación presupuestal
2. Bloqueo de CDPs  ya expedidos
3. Aislamiento obligatorio decretado por el Gobierno Nacional debido a la Pandemia por el COVID19.
</t>
  </si>
  <si>
    <t>1. Priorizar actividades de acuerdo con la disponibilidad de recursos</t>
  </si>
  <si>
    <t>Líderes de proceso y líderes de dependencias</t>
  </si>
  <si>
    <t>99.8%</t>
  </si>
  <si>
    <t>un 5.8% de los ciudadanos no estan satisfechos con los trámites, servicios y productos  prestados en el Ideam</t>
  </si>
  <si>
    <t xml:space="preserve"> Se analizaron todas las sugerencias de los ciudadanos y en el informe de NSU se propusieron unas acciones de mejora</t>
  </si>
  <si>
    <t xml:space="preserve">La Subdirección De Ecosistemas E Información Ambiental, la Subdirección De Estudios Ambientales, Y la Subdirección De Hidrología  en el segundo trimestre del 2020, contestaron PQRS fuera de termino, esto se evidencia el seguimiento exhaustivo que realiza el Grupo de Servicio al Ciudadano y se plasma en el informe de PQRS – segundo trimestre 2020. Por causa de que estas dependencias no contestaron algunas solicitudes a tiempo, no se llegó al 100% de la meta, pero si aún porcentaje satisfactorio  </t>
  </si>
  <si>
    <t xml:space="preserve">En el segundo trimestre de 2020,  no se recibido ninguna denuncia, dato que fue certificado por la Oficina de Control Disciplinario Interno, por medio de comunicación oficial emitida el día 31 de julio de 2020,  radicado N° 20202010000953, dependencia encargada de administrar el correo para  denuncias  </t>
  </si>
  <si>
    <t xml:space="preserve">La emergencia sanitaria  causada por el Covid-19 ha hecho que se supendan muchas de las comisiones de la operación de la red lo cual ha  afectado  a su vez en el procesamiento de datos </t>
  </si>
  <si>
    <t xml:space="preserve">Revisión de variables de la red de estaciones meteorológicas  posibles a procesar  en el semestre  para definir nueva meta  de indicador </t>
  </si>
  <si>
    <t>Gestión de Almacén e Inventarios</t>
  </si>
  <si>
    <t>Comité de bajas realizados.</t>
  </si>
  <si>
    <t>Entradas de almacén realizadas.</t>
  </si>
  <si>
    <t>Envío de los bienes de acuerdo a las   necesidades</t>
  </si>
  <si>
    <t>(Programación de comité/ comité programado) *100</t>
  </si>
  <si>
    <t>(Ingresos elaborados /documentos recibidos  para ingreso) *100</t>
  </si>
  <si>
    <t>(Envíos realizados/Solicitudes transporte bienes )*100</t>
  </si>
  <si>
    <t>&gt;80% y &lt;100%</t>
  </si>
  <si>
    <t>Cumplir con Resolución 2797 de 2018 que busca depuración de inventarios del Instituto</t>
  </si>
  <si>
    <t>Elaborar la totalidad de ingresos de bienes devolutivos a través del aplicativo de almacén</t>
  </si>
  <si>
    <t>Tramitar la totalidad de solicitudes de transporte</t>
  </si>
  <si>
    <t>Jefe Grupo de Manejo y Control de Almacén e Inventarios</t>
  </si>
  <si>
    <t>En el mes de septiembre el número de seguidores es mucho menor y esto es lo que hace que no se cumpla la meta mensual, sin embargo , se manifiesta que la meta establecida para el año 2020 es del 5% sobre el total acumulado al 31 de diciembre del año anterior, la cual ya se cumplió desde el mes anterior y hoy está en el 5.69%,</t>
  </si>
  <si>
    <t>Por tema de pandemia no hubo recepción física de los sobres por parte de algunos destinatarios</t>
  </si>
  <si>
    <t>Se solicita a las dependencias el uso de correo web para lo cual se habilitó con 472 el servicio de acuse de recibido de las comunicaciones oficiales</t>
  </si>
  <si>
    <t>Grupo de Gestión Documental</t>
  </si>
  <si>
    <t xml:space="preserve">La Subdirección De Ecosistemas E Información Ambiental, la Subdirección De Estudios Ambientales, la Subdirección De Hidrología, la Subdirección De Meteorología,  la Oficina Asesora de Planeación,   la oficina Asesora Jurídica en el tercer trimestre del 2020, contestaron PQRS fuera de termino, esto se evidencia del seguimiento exhaustivo que realiza el Grupo de Servicio al Ciudadano y se plasma en el informe de PQRS – tercer trimestre 2020. Por causa de que estas dependencias no contestaron algunas solicitudes a tiempo, no se llegó al 100% de la meta, aunque se obtuvo un porcentaje satisfactorio  </t>
  </si>
  <si>
    <t xml:space="preserve">Requerir a cada dependencia para que informe cual fue el motivo del incumplimiento con los términos de respuesta y posterior realizar una reunión con cada jefe del área y el funcionario o contratista que no contesto la solicitud a tiempo., sumado a eso seguir realizando el seguimiento de la PQRS </t>
  </si>
  <si>
    <t xml:space="preserve">En el tercer trimestre de 2020,  no se recibido ninguna denuncia, dato certificado por el grupo de Control Disciplinario Interno, por medio de comunicación oficial emitida el día 30 de octubre de 2020,  radicado N° 20202010001473, dependencia encargada de administrar el correo para  denuncias  </t>
  </si>
  <si>
    <t>El pago no se efectuó en razón a que hubo inconveniente con el código de barras de la declaración.</t>
  </si>
  <si>
    <t>Reforzar seguimiento a los Coordinadores de las Áreas Operativas para lograr el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</si>
</sst>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s>
  <fonts count="25"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2"/>
      <color theme="3" tint="0.59999389629810485"/>
      <name val="Calibri"/>
      <family val="2"/>
      <scheme val="minor"/>
    </font>
    <font>
      <sz val="8"/>
      <name val="Calibri"/>
      <family val="2"/>
      <scheme val="minor"/>
    </font>
    <font>
      <b/>
      <sz val="9"/>
      <color indexed="8"/>
      <name val="Arial"/>
      <family val="2"/>
    </font>
    <font>
      <b/>
      <sz val="11"/>
      <color theme="1"/>
      <name val="Calibri"/>
      <family val="2"/>
    </font>
    <font>
      <sz val="9"/>
      <color theme="1"/>
      <name val="Calibri"/>
      <family val="2"/>
      <scheme val="minor"/>
    </font>
    <font>
      <sz val="10"/>
      <color rgb="FF000000"/>
      <name val="Calibri"/>
      <family val="2"/>
    </font>
    <font>
      <sz val="10"/>
      <color rgb="FF000000"/>
      <name val="Arial"/>
      <family val="2"/>
    </font>
    <font>
      <sz val="9"/>
      <color indexed="8"/>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C8B00"/>
        <bgColor indexed="64"/>
      </patternFill>
    </fill>
    <fill>
      <patternFill patternType="solid">
        <fgColor rgb="FFD5D5D5"/>
        <bgColor indexed="64"/>
      </patternFill>
    </fill>
    <fill>
      <patternFill patternType="solid">
        <fgColor rgb="FFFF0000"/>
        <bgColor indexed="64"/>
      </patternFill>
    </fill>
    <fill>
      <patternFill patternType="solid">
        <fgColor rgb="FFFFFFFF"/>
        <bgColor rgb="FFFFFFFF"/>
      </patternFill>
    </fill>
    <fill>
      <patternFill patternType="solid">
        <fgColor rgb="FFD5D5D5"/>
        <bgColor rgb="FFD5D5D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ck">
        <color indexed="64"/>
      </left>
      <right style="thick">
        <color rgb="FF000000"/>
      </right>
      <top style="thick">
        <color indexed="64"/>
      </top>
      <bottom style="thick">
        <color indexed="64"/>
      </bottom>
      <diagonal/>
    </border>
    <border>
      <left style="thick">
        <color rgb="FF000000"/>
      </left>
      <right style="thick">
        <color indexed="64"/>
      </right>
      <top style="thick">
        <color indexed="64"/>
      </top>
      <bottom style="thick">
        <color indexed="64"/>
      </bottom>
      <diagonal/>
    </border>
    <border>
      <left style="thin">
        <color rgb="FF000000"/>
      </left>
      <right style="thin">
        <color rgb="FF000000"/>
      </right>
      <top/>
      <bottom style="thin">
        <color rgb="FF000000"/>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83">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0" fillId="0" borderId="0" xfId="0"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Alignment="1">
      <alignment horizontal="right"/>
    </xf>
    <xf numFmtId="0" fontId="0" fillId="2" borderId="0" xfId="0" applyFill="1"/>
    <xf numFmtId="0" fontId="1" fillId="12"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0" xfId="0" applyAlignment="1">
      <alignment horizontal="left"/>
    </xf>
    <xf numFmtId="10" fontId="7" fillId="7" borderId="1" xfId="26" applyNumberFormat="1" applyFont="1" applyFill="1" applyBorder="1" applyAlignment="1">
      <alignment horizontal="center" vertical="center" wrapText="1"/>
    </xf>
    <xf numFmtId="10" fontId="7" fillId="13" borderId="1" xfId="0" applyNumberFormat="1" applyFont="1" applyFill="1" applyBorder="1" applyAlignment="1">
      <alignment horizontal="center" vertical="center" wrapText="1"/>
    </xf>
    <xf numFmtId="10" fontId="7" fillId="13"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3" borderId="23" xfId="0" applyNumberFormat="1" applyFont="1" applyFill="1" applyBorder="1" applyAlignment="1">
      <alignment horizontal="center" vertical="center"/>
    </xf>
    <xf numFmtId="10" fontId="7" fillId="13"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10" fontId="7" fillId="7" borderId="20" xfId="0" applyNumberFormat="1" applyFont="1" applyFill="1" applyBorder="1" applyAlignment="1">
      <alignment horizontal="center" vertical="center" wrapText="1"/>
    </xf>
    <xf numFmtId="10" fontId="7" fillId="13" borderId="27" xfId="0" applyNumberFormat="1" applyFont="1" applyFill="1" applyBorder="1" applyAlignment="1">
      <alignment horizontal="center" vertical="center"/>
    </xf>
    <xf numFmtId="10" fontId="7" fillId="13"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0" fontId="1" fillId="15" borderId="6" xfId="0" applyFont="1" applyFill="1" applyBorder="1" applyAlignment="1">
      <alignment horizontal="center" vertical="center" wrapText="1"/>
    </xf>
    <xf numFmtId="0" fontId="1" fillId="15" borderId="19" xfId="0" applyFont="1" applyFill="1" applyBorder="1" applyAlignment="1">
      <alignment horizontal="center" vertical="center"/>
    </xf>
    <xf numFmtId="0" fontId="1" fillId="15" borderId="18"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1" fillId="17" borderId="6" xfId="0" applyFont="1" applyFill="1" applyBorder="1" applyAlignment="1">
      <alignment horizontal="center" vertical="center" wrapText="1"/>
    </xf>
    <xf numFmtId="49" fontId="9" fillId="0" borderId="1" xfId="2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49" fontId="9" fillId="2" borderId="1" xfId="24"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26"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8"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19" fillId="0" borderId="1" xfId="14" applyFont="1" applyBorder="1" applyAlignment="1" applyProtection="1">
      <alignment vertical="center" wrapText="1"/>
      <protection hidden="1"/>
    </xf>
    <xf numFmtId="0" fontId="7" fillId="0" borderId="3" xfId="0" applyFont="1" applyFill="1" applyBorder="1" applyAlignment="1">
      <alignment horizontal="center" vertical="center" wrapText="1"/>
    </xf>
    <xf numFmtId="0" fontId="7" fillId="0" borderId="1" xfId="0" applyFont="1" applyBorder="1" applyAlignment="1">
      <alignment vertical="center"/>
    </xf>
    <xf numFmtId="49" fontId="8" fillId="0" borderId="1" xfId="0" applyNumberFormat="1" applyFont="1" applyFill="1" applyBorder="1" applyAlignment="1">
      <alignment horizontal="center" vertical="center" wrapText="1"/>
    </xf>
    <xf numFmtId="9" fontId="9" fillId="6" borderId="1" xfId="18" applyNumberFormat="1" applyFont="1" applyFill="1" applyBorder="1" applyAlignment="1">
      <alignment horizontal="center" vertical="center" wrapText="1"/>
    </xf>
    <xf numFmtId="9" fontId="7" fillId="6" borderId="1" xfId="0" applyNumberFormat="1" applyFont="1" applyFill="1" applyBorder="1" applyAlignment="1">
      <alignment horizontal="center" vertical="center" wrapText="1"/>
    </xf>
    <xf numFmtId="0" fontId="0" fillId="0" borderId="1" xfId="0" applyBorder="1"/>
    <xf numFmtId="0" fontId="9" fillId="6" borderId="1" xfId="29"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0" borderId="3" xfId="0" applyFont="1" applyBorder="1" applyAlignment="1">
      <alignment vertical="center"/>
    </xf>
    <xf numFmtId="0" fontId="1" fillId="15" borderId="6" xfId="0" applyFont="1" applyFill="1" applyBorder="1" applyAlignment="1">
      <alignment horizontal="center" vertical="center"/>
    </xf>
    <xf numFmtId="0" fontId="7" fillId="0" borderId="12" xfId="0" applyFont="1" applyFill="1" applyBorder="1" applyAlignment="1">
      <alignment horizontal="justify" vertical="center" wrapText="1"/>
    </xf>
    <xf numFmtId="0" fontId="7" fillId="0" borderId="12" xfId="0" applyFont="1" applyFill="1" applyBorder="1" applyAlignment="1">
      <alignment horizontal="center" vertical="center" wrapText="1"/>
    </xf>
    <xf numFmtId="9" fontId="7" fillId="0" borderId="3" xfId="0" applyNumberFormat="1" applyFont="1" applyBorder="1" applyAlignment="1">
      <alignment horizontal="center" vertical="center"/>
    </xf>
    <xf numFmtId="0" fontId="15" fillId="18" borderId="6" xfId="0" applyFont="1" applyFill="1" applyBorder="1" applyAlignment="1">
      <alignment horizontal="center" vertical="center" wrapText="1"/>
    </xf>
    <xf numFmtId="0" fontId="19" fillId="0" borderId="12" xfId="14" applyFont="1" applyBorder="1" applyAlignment="1" applyProtection="1">
      <alignment vertical="center" wrapText="1"/>
      <protection hidden="1"/>
    </xf>
    <xf numFmtId="0" fontId="19" fillId="0" borderId="3" xfId="14" applyFont="1" applyBorder="1" applyAlignment="1" applyProtection="1">
      <alignment vertical="center" wrapText="1"/>
      <protection hidden="1"/>
    </xf>
    <xf numFmtId="10" fontId="7" fillId="8" borderId="1" xfId="26" applyNumberFormat="1" applyFont="1" applyFill="1" applyBorder="1" applyAlignment="1">
      <alignment horizontal="center" vertical="center" wrapText="1"/>
    </xf>
    <xf numFmtId="10" fontId="7" fillId="19" borderId="1" xfId="0" applyNumberFormat="1" applyFont="1" applyFill="1" applyBorder="1" applyAlignment="1">
      <alignment horizontal="center" vertical="center"/>
    </xf>
    <xf numFmtId="10" fontId="7" fillId="19" borderId="1"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8" fillId="0" borderId="3" xfId="0" applyNumberFormat="1" applyFont="1" applyBorder="1" applyAlignment="1">
      <alignment horizontal="center" vertical="center" wrapText="1"/>
    </xf>
    <xf numFmtId="10" fontId="7" fillId="0" borderId="3" xfId="0" applyNumberFormat="1" applyFont="1" applyBorder="1" applyAlignment="1">
      <alignment horizontal="center" vertical="center"/>
    </xf>
    <xf numFmtId="0" fontId="7" fillId="0" borderId="0" xfId="0" applyFont="1" applyAlignment="1">
      <alignment horizontal="center" vertical="center" wrapText="1"/>
    </xf>
    <xf numFmtId="10" fontId="7" fillId="0" borderId="1" xfId="0" applyNumberFormat="1" applyFont="1" applyBorder="1" applyAlignment="1">
      <alignment horizontal="center" vertical="center" wrapText="1"/>
    </xf>
    <xf numFmtId="9" fontId="9" fillId="6" borderId="22" xfId="18" applyFont="1" applyFill="1" applyBorder="1" applyAlignment="1">
      <alignment horizontal="center" vertical="center" wrapText="1"/>
    </xf>
    <xf numFmtId="172" fontId="7" fillId="0" borderId="1" xfId="0" applyNumberFormat="1" applyFont="1" applyBorder="1" applyAlignment="1">
      <alignment horizontal="center" vertical="center"/>
    </xf>
    <xf numFmtId="49" fontId="9" fillId="0" borderId="1" xfId="24" applyNumberFormat="1" applyFont="1" applyBorder="1" applyAlignment="1">
      <alignment horizontal="center" vertical="center" wrapText="1"/>
    </xf>
    <xf numFmtId="0" fontId="1" fillId="18" borderId="18" xfId="0" applyFont="1" applyFill="1" applyBorder="1" applyAlignment="1">
      <alignment horizontal="center" vertical="center" wrapText="1"/>
    </xf>
    <xf numFmtId="0" fontId="1" fillId="18" borderId="18" xfId="0" applyFont="1" applyFill="1" applyBorder="1" applyAlignment="1">
      <alignment horizontal="center" vertical="center"/>
    </xf>
    <xf numFmtId="1" fontId="20" fillId="21" borderId="35" xfId="0" applyNumberFormat="1" applyFont="1" applyFill="1" applyBorder="1" applyAlignment="1">
      <alignment vertical="center" wrapText="1"/>
    </xf>
    <xf numFmtId="1" fontId="20" fillId="21" borderId="7" xfId="0" applyNumberFormat="1" applyFont="1" applyFill="1" applyBorder="1" applyAlignment="1">
      <alignment horizontal="center" vertical="center" wrapText="1"/>
    </xf>
    <xf numFmtId="10" fontId="7" fillId="0" borderId="12" xfId="0" applyNumberFormat="1" applyFont="1" applyBorder="1" applyAlignment="1">
      <alignment horizontal="center" vertical="center"/>
    </xf>
    <xf numFmtId="1" fontId="20" fillId="21" borderId="36"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9" fontId="7" fillId="19" borderId="3"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0" fontId="7" fillId="8" borderId="3" xfId="0" applyNumberFormat="1" applyFont="1" applyFill="1" applyBorder="1" applyAlignment="1">
      <alignment horizontal="center" vertical="center"/>
    </xf>
    <xf numFmtId="10"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 fontId="22" fillId="0" borderId="31" xfId="0" applyNumberFormat="1" applyFont="1" applyBorder="1" applyAlignment="1">
      <alignment horizontal="center" vertical="center" wrapText="1"/>
    </xf>
    <xf numFmtId="1" fontId="23" fillId="0" borderId="31" xfId="0" applyNumberFormat="1" applyFont="1" applyBorder="1" applyAlignment="1">
      <alignment horizontal="center" vertical="center" wrapText="1"/>
    </xf>
    <xf numFmtId="1" fontId="22" fillId="20" borderId="31" xfId="0" applyNumberFormat="1" applyFont="1" applyFill="1" applyBorder="1" applyAlignment="1">
      <alignment horizontal="center" vertical="center" wrapText="1"/>
    </xf>
    <xf numFmtId="1" fontId="22" fillId="0" borderId="31" xfId="0" applyNumberFormat="1" applyFont="1" applyBorder="1" applyAlignment="1">
      <alignment horizontal="left" vertical="center" wrapText="1"/>
    </xf>
    <xf numFmtId="1" fontId="22" fillId="0" borderId="31" xfId="0" applyNumberFormat="1" applyFont="1" applyBorder="1" applyAlignment="1">
      <alignment horizontal="center" vertical="center"/>
    </xf>
    <xf numFmtId="1" fontId="23" fillId="20" borderId="31" xfId="0" applyNumberFormat="1" applyFont="1" applyFill="1" applyBorder="1" applyAlignment="1">
      <alignment horizontal="center" vertical="center" wrapText="1"/>
    </xf>
    <xf numFmtId="0" fontId="22" fillId="20" borderId="31" xfId="0" applyFont="1" applyFill="1" applyBorder="1" applyAlignment="1">
      <alignment horizontal="center" vertical="center" wrapText="1"/>
    </xf>
    <xf numFmtId="4" fontId="22" fillId="0" borderId="37" xfId="0" applyNumberFormat="1" applyFont="1" applyBorder="1" applyAlignment="1">
      <alignment horizontal="center" vertical="center" wrapText="1"/>
    </xf>
    <xf numFmtId="9" fontId="22" fillId="20" borderId="31" xfId="0" applyNumberFormat="1" applyFont="1" applyFill="1" applyBorder="1" applyAlignment="1">
      <alignment horizontal="center" vertical="center" wrapText="1"/>
    </xf>
    <xf numFmtId="0" fontId="24" fillId="0" borderId="1" xfId="14" applyFont="1" applyBorder="1" applyAlignment="1" applyProtection="1">
      <alignment horizontal="center" vertical="center" wrapText="1"/>
      <protection hidden="1"/>
    </xf>
    <xf numFmtId="0" fontId="21" fillId="0" borderId="1" xfId="0" applyFont="1" applyFill="1" applyBorder="1" applyAlignment="1">
      <alignment horizontal="center" vertical="center" wrapText="1"/>
    </xf>
    <xf numFmtId="0" fontId="21" fillId="0" borderId="1" xfId="0" applyFont="1" applyBorder="1" applyAlignment="1">
      <alignment vertical="center" wrapText="1"/>
    </xf>
    <xf numFmtId="10" fontId="7" fillId="19"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8" fillId="6"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9" fontId="8" fillId="2" borderId="1" xfId="12" applyNumberFormat="1" applyFont="1" applyFill="1" applyBorder="1" applyAlignment="1" applyProtection="1">
      <alignment horizontal="center" vertical="center" wrapText="1"/>
      <protection locked="0"/>
    </xf>
    <xf numFmtId="9" fontId="9" fillId="6" borderId="8" xfId="18" applyFont="1" applyFill="1" applyBorder="1" applyAlignment="1">
      <alignment horizontal="center" vertical="center" wrapText="1"/>
    </xf>
    <xf numFmtId="0" fontId="8" fillId="0" borderId="1" xfId="0" applyFont="1" applyBorder="1" applyAlignment="1">
      <alignment horizontal="center" vertical="center" wrapText="1"/>
    </xf>
    <xf numFmtId="9" fontId="7" fillId="7" borderId="3" xfId="0" applyNumberFormat="1" applyFont="1" applyFill="1" applyBorder="1" applyAlignment="1">
      <alignment horizontal="center" vertical="center"/>
    </xf>
    <xf numFmtId="9" fontId="7" fillId="8" borderId="3" xfId="0" applyNumberFormat="1" applyFont="1" applyFill="1" applyBorder="1" applyAlignment="1">
      <alignment horizontal="center" vertical="center"/>
    </xf>
    <xf numFmtId="1" fontId="7" fillId="8" borderId="3"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8" borderId="10" xfId="0" applyFont="1" applyFill="1" applyBorder="1" applyAlignment="1">
      <alignment horizontal="center" vertical="center" wrapText="1"/>
    </xf>
    <xf numFmtId="0" fontId="1" fillId="18" borderId="11" xfId="0" applyFont="1" applyFill="1" applyBorder="1" applyAlignment="1">
      <alignment horizontal="center" vertical="center" wrapText="1"/>
    </xf>
    <xf numFmtId="2" fontId="12" fillId="5" borderId="7" xfId="0" applyNumberFormat="1" applyFont="1" applyFill="1" applyBorder="1" applyAlignment="1">
      <alignment horizontal="center" vertical="center" wrapText="1"/>
    </xf>
    <xf numFmtId="2" fontId="12" fillId="5" borderId="19" xfId="0" applyNumberFormat="1" applyFont="1" applyFill="1" applyBorder="1" applyAlignment="1">
      <alignment horizontal="center" vertical="center" wrapText="1"/>
    </xf>
    <xf numFmtId="2" fontId="12" fillId="5" borderId="18" xfId="0" applyNumberFormat="1"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16" xfId="0" applyFont="1" applyFill="1" applyBorder="1" applyAlignment="1">
      <alignment horizontal="center" vertical="center" wrapText="1"/>
    </xf>
    <xf numFmtId="0" fontId="1" fillId="16"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2" fontId="1" fillId="5" borderId="19" xfId="0" applyNumberFormat="1" applyFont="1" applyFill="1" applyBorder="1" applyAlignment="1">
      <alignment horizontal="center" vertical="center" wrapText="1"/>
    </xf>
    <xf numFmtId="2" fontId="1" fillId="5" borderId="29" xfId="0" applyNumberFormat="1" applyFont="1" applyFill="1" applyBorder="1" applyAlignment="1">
      <alignment horizontal="center" vertical="center" wrapText="1"/>
    </xf>
    <xf numFmtId="2" fontId="1" fillId="5" borderId="30"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cellXfs>
  <cellStyles count="30">
    <cellStyle name="Comma" xfId="2" xr:uid="{00000000-0005-0000-0000-000000000000}"/>
    <cellStyle name="Currency" xfId="3" xr:uid="{00000000-0005-0000-0000-000001000000}"/>
    <cellStyle name="Date" xfId="4" xr:uid="{00000000-0005-0000-0000-000002000000}"/>
    <cellStyle name="Euro" xfId="5" xr:uid="{00000000-0005-0000-0000-000003000000}"/>
    <cellStyle name="Euro 2" xfId="23"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Hipervínculo 2 2" xfId="10" xr:uid="{00000000-0005-0000-0000-000009000000}"/>
    <cellStyle name="Hipervínculo 2_GSVC-1.0-9-02" xfId="11" xr:uid="{00000000-0005-0000-0000-00000A000000}"/>
    <cellStyle name="Millares [0]" xfId="29" builtinId="6"/>
    <cellStyle name="Millares 2" xfId="12" xr:uid="{00000000-0005-0000-0000-00000C000000}"/>
    <cellStyle name="Millares 3" xfId="22" xr:uid="{00000000-0005-0000-0000-00000D000000}"/>
    <cellStyle name="Millares 4" xfId="27" xr:uid="{00000000-0005-0000-0000-00000E000000}"/>
    <cellStyle name="Millares 5" xfId="28" xr:uid="{00000000-0005-0000-0000-00000F000000}"/>
    <cellStyle name="MillÔres [0]_LISTADO MAESTRO DE DOCUMENTOS"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 xr:uid="{00000000-0005-0000-0000-000015000000}"/>
    <cellStyle name="Normal 5" xfId="24" xr:uid="{00000000-0005-0000-0000-000016000000}"/>
    <cellStyle name="Percent" xfId="17" xr:uid="{00000000-0005-0000-0000-000017000000}"/>
    <cellStyle name="Porcentaje" xfId="26" builtinId="5"/>
    <cellStyle name="Porcentaje 2" xfId="18" xr:uid="{00000000-0005-0000-0000-000019000000}"/>
    <cellStyle name="Porcentaje 3" xfId="25" xr:uid="{00000000-0005-0000-0000-00001A000000}"/>
    <cellStyle name="Porcentual 2" xfId="19" xr:uid="{00000000-0005-0000-0000-00001B000000}"/>
    <cellStyle name="Porcentual 2 2" xfId="20" xr:uid="{00000000-0005-0000-0000-00001C000000}"/>
    <cellStyle name="Total 2" xfId="21" xr:uid="{00000000-0005-0000-0000-00001D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FF00"/>
      <color rgb="FFFF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243" t="s">
        <v>47</v>
      </c>
      <c r="B1" s="244"/>
      <c r="C1" s="244"/>
      <c r="D1" s="244"/>
      <c r="E1" s="244"/>
      <c r="F1" s="244"/>
      <c r="G1" s="244"/>
      <c r="H1" s="244"/>
      <c r="I1" s="244"/>
      <c r="J1" s="244"/>
      <c r="K1" s="244"/>
      <c r="L1" s="244"/>
      <c r="M1" s="244"/>
      <c r="N1" s="244"/>
      <c r="O1" s="244"/>
      <c r="P1" s="244"/>
      <c r="Q1" s="244"/>
      <c r="R1" s="244"/>
      <c r="S1" s="244"/>
      <c r="T1" s="244"/>
      <c r="U1" s="244"/>
      <c r="V1" s="245"/>
    </row>
    <row r="2" spans="1:24" ht="15" customHeight="1" thickTop="1" thickBot="1" x14ac:dyDescent="0.3">
      <c r="A2" s="246" t="s">
        <v>0</v>
      </c>
      <c r="B2" s="247"/>
      <c r="C2" s="247"/>
      <c r="D2" s="247"/>
      <c r="E2" s="248"/>
      <c r="F2" s="54"/>
      <c r="G2" s="250" t="s">
        <v>28</v>
      </c>
      <c r="H2" s="251"/>
      <c r="I2" s="252"/>
      <c r="J2" s="253" t="s">
        <v>18</v>
      </c>
      <c r="K2" s="253"/>
      <c r="L2" s="249" t="s">
        <v>41</v>
      </c>
      <c r="M2" s="249"/>
      <c r="N2" s="249"/>
      <c r="O2" s="249"/>
      <c r="P2" s="249"/>
      <c r="Q2" s="238" t="s">
        <v>30</v>
      </c>
      <c r="R2" s="238" t="s">
        <v>258</v>
      </c>
      <c r="S2" s="128"/>
      <c r="T2" s="128"/>
      <c r="U2" s="128"/>
      <c r="V2" s="129"/>
    </row>
    <row r="3" spans="1:24" ht="48.75" thickTop="1" thickBot="1" x14ac:dyDescent="0.3">
      <c r="A3" s="7" t="s">
        <v>1</v>
      </c>
      <c r="B3" s="44" t="s">
        <v>1</v>
      </c>
      <c r="C3" s="72" t="s">
        <v>2</v>
      </c>
      <c r="D3" s="43" t="s">
        <v>29</v>
      </c>
      <c r="E3" s="43" t="s">
        <v>27</v>
      </c>
      <c r="F3" s="43" t="s">
        <v>43</v>
      </c>
      <c r="G3" s="10" t="s">
        <v>15</v>
      </c>
      <c r="H3" s="11" t="s">
        <v>16</v>
      </c>
      <c r="I3" s="9" t="s">
        <v>14</v>
      </c>
      <c r="J3" s="17" t="s">
        <v>19</v>
      </c>
      <c r="K3" s="17" t="s">
        <v>20</v>
      </c>
      <c r="L3" s="18" t="s">
        <v>3</v>
      </c>
      <c r="M3" s="18" t="s">
        <v>4</v>
      </c>
      <c r="N3" s="18" t="s">
        <v>5</v>
      </c>
      <c r="O3" s="28" t="s">
        <v>6</v>
      </c>
      <c r="P3" s="49" t="s">
        <v>7</v>
      </c>
      <c r="Q3" s="239"/>
      <c r="R3" s="239"/>
      <c r="S3" s="29" t="s">
        <v>40</v>
      </c>
      <c r="T3" s="22" t="s">
        <v>8</v>
      </c>
      <c r="U3" s="22" t="s">
        <v>9</v>
      </c>
      <c r="V3" s="22" t="s">
        <v>10</v>
      </c>
    </row>
    <row r="4" spans="1:24" ht="26.25" thickTop="1" x14ac:dyDescent="0.25">
      <c r="A4" s="240" t="s">
        <v>37</v>
      </c>
      <c r="B4" s="241" t="s">
        <v>48</v>
      </c>
      <c r="C4" s="109" t="s">
        <v>64</v>
      </c>
      <c r="D4" s="1" t="s">
        <v>115</v>
      </c>
      <c r="E4" s="35" t="s">
        <v>12</v>
      </c>
      <c r="F4" s="53" t="s">
        <v>44</v>
      </c>
      <c r="G4" s="12">
        <v>0.5</v>
      </c>
      <c r="H4" s="35" t="s">
        <v>116</v>
      </c>
      <c r="I4" s="12">
        <v>1</v>
      </c>
      <c r="J4" s="35" t="s">
        <v>17</v>
      </c>
      <c r="K4" s="35" t="s">
        <v>23</v>
      </c>
      <c r="L4" s="86"/>
      <c r="M4" s="86"/>
      <c r="N4" s="86"/>
      <c r="O4" s="24" t="e">
        <f>#REF!</f>
        <v>#REF!</v>
      </c>
      <c r="P4" s="84" t="e">
        <f>O4</f>
        <v>#REF!</v>
      </c>
      <c r="Q4" s="20" t="s">
        <v>121</v>
      </c>
      <c r="R4" s="237" t="s">
        <v>259</v>
      </c>
      <c r="S4" s="45"/>
      <c r="T4" s="34"/>
      <c r="U4" s="34"/>
      <c r="V4" s="34"/>
      <c r="W4" s="61">
        <v>0.85009999999999997</v>
      </c>
      <c r="X4" s="62">
        <v>0.94989999999999997</v>
      </c>
    </row>
    <row r="5" spans="1:24" ht="55.5" customHeight="1" x14ac:dyDescent="0.25">
      <c r="A5" s="229"/>
      <c r="B5" s="242"/>
      <c r="C5" s="19" t="s">
        <v>65</v>
      </c>
      <c r="D5" s="1" t="s">
        <v>117</v>
      </c>
      <c r="E5" s="115" t="s">
        <v>12</v>
      </c>
      <c r="F5" s="53" t="s">
        <v>44</v>
      </c>
      <c r="G5" s="12">
        <v>0.5</v>
      </c>
      <c r="H5" s="115" t="s">
        <v>116</v>
      </c>
      <c r="I5" s="12">
        <v>1</v>
      </c>
      <c r="J5" s="35" t="s">
        <v>17</v>
      </c>
      <c r="K5" s="35" t="s">
        <v>21</v>
      </c>
      <c r="L5" s="24" t="e">
        <f>#REF!</f>
        <v>#REF!</v>
      </c>
      <c r="M5" s="25" t="e">
        <f>#REF!</f>
        <v>#REF!</v>
      </c>
      <c r="N5" s="25" t="e">
        <f>#REF!</f>
        <v>#REF!</v>
      </c>
      <c r="O5" s="24" t="e">
        <f>#REF!</f>
        <v>#REF!</v>
      </c>
      <c r="P5" s="87" t="e">
        <f>AVERAGE(L5:O5)</f>
        <v>#REF!</v>
      </c>
      <c r="Q5" s="20" t="s">
        <v>122</v>
      </c>
      <c r="R5" s="226"/>
      <c r="S5" s="46"/>
      <c r="T5" s="30"/>
      <c r="U5" s="30"/>
      <c r="V5" s="30"/>
      <c r="W5" s="61">
        <v>0.85009999999999997</v>
      </c>
      <c r="X5" s="62">
        <v>0.94989999999999997</v>
      </c>
    </row>
    <row r="6" spans="1:24" ht="38.25" x14ac:dyDescent="0.25">
      <c r="A6" s="42" t="s">
        <v>37</v>
      </c>
      <c r="B6" s="51" t="s">
        <v>49</v>
      </c>
      <c r="C6" s="1"/>
      <c r="D6" s="1"/>
      <c r="E6" s="35" t="s">
        <v>11</v>
      </c>
      <c r="F6" s="53" t="s">
        <v>44</v>
      </c>
      <c r="G6" s="12">
        <v>0.7</v>
      </c>
      <c r="H6" s="35" t="s">
        <v>22</v>
      </c>
      <c r="I6" s="12">
        <v>0.9</v>
      </c>
      <c r="J6" s="35" t="s">
        <v>17</v>
      </c>
      <c r="K6" s="35" t="s">
        <v>23</v>
      </c>
      <c r="L6" s="88"/>
      <c r="M6" s="24" t="e">
        <f>#REF!</f>
        <v>#REF!</v>
      </c>
      <c r="N6" s="88"/>
      <c r="O6" s="24" t="e">
        <f>#REF!</f>
        <v>#REF!</v>
      </c>
      <c r="P6" s="84" t="e">
        <f>AVERAGE(M6,O6)</f>
        <v>#REF!</v>
      </c>
      <c r="Q6" s="20" t="s">
        <v>34</v>
      </c>
      <c r="R6" s="227"/>
      <c r="S6" s="46"/>
      <c r="T6" s="6"/>
      <c r="U6" s="6"/>
      <c r="V6" s="6"/>
      <c r="W6" s="62">
        <v>0.70009999999999994</v>
      </c>
      <c r="X6" s="62">
        <v>0.89990000000000003</v>
      </c>
    </row>
    <row r="7" spans="1:24" ht="40.5" customHeight="1" x14ac:dyDescent="0.25">
      <c r="A7" s="228" t="s">
        <v>37</v>
      </c>
      <c r="B7" s="225" t="s">
        <v>50</v>
      </c>
      <c r="C7" s="1" t="s">
        <v>66</v>
      </c>
      <c r="D7" s="1" t="s">
        <v>252</v>
      </c>
      <c r="E7" s="115" t="s">
        <v>12</v>
      </c>
      <c r="F7" s="1"/>
      <c r="G7" s="124">
        <v>0.01</v>
      </c>
      <c r="H7" s="115" t="s">
        <v>118</v>
      </c>
      <c r="I7" s="124">
        <v>0.03</v>
      </c>
      <c r="J7" s="115" t="s">
        <v>17</v>
      </c>
      <c r="K7" s="125" t="s">
        <v>119</v>
      </c>
      <c r="L7" s="87" t="e">
        <f>#REF!</f>
        <v>#REF!</v>
      </c>
      <c r="M7" s="96" t="e">
        <f>#REF!</f>
        <v>#REF!</v>
      </c>
      <c r="N7" s="24" t="e">
        <f>#REF!</f>
        <v>#REF!</v>
      </c>
      <c r="O7" s="65" t="e">
        <f>#REF!</f>
        <v>#REF!</v>
      </c>
      <c r="P7" s="89" t="e">
        <f>AVERAGE(L7:O7)</f>
        <v>#REF!</v>
      </c>
      <c r="Q7" s="20" t="s">
        <v>123</v>
      </c>
      <c r="R7" s="225" t="s">
        <v>124</v>
      </c>
      <c r="S7" s="46"/>
      <c r="T7" s="6"/>
      <c r="U7" s="6"/>
      <c r="V7" s="6"/>
      <c r="W7" s="62">
        <v>0.75009999999999999</v>
      </c>
      <c r="X7" s="62">
        <v>0.89990000000000003</v>
      </c>
    </row>
    <row r="8" spans="1:24" ht="40.5" customHeight="1" x14ac:dyDescent="0.25">
      <c r="A8" s="230"/>
      <c r="B8" s="226"/>
      <c r="C8" s="2" t="s">
        <v>67</v>
      </c>
      <c r="D8" s="1" t="s">
        <v>120</v>
      </c>
      <c r="E8" s="115" t="s">
        <v>12</v>
      </c>
      <c r="F8" s="1"/>
      <c r="G8" s="12">
        <v>0.8</v>
      </c>
      <c r="H8" s="35" t="s">
        <v>26</v>
      </c>
      <c r="I8" s="12">
        <v>1</v>
      </c>
      <c r="J8" s="35" t="s">
        <v>17</v>
      </c>
      <c r="K8" s="35" t="s">
        <v>119</v>
      </c>
      <c r="L8" s="87" t="e">
        <f>#REF!</f>
        <v>#REF!</v>
      </c>
      <c r="M8" s="96"/>
      <c r="N8" s="24"/>
      <c r="O8" s="65"/>
      <c r="P8" s="89"/>
      <c r="Q8" s="20" t="s">
        <v>123</v>
      </c>
      <c r="R8" s="226"/>
      <c r="S8" s="52"/>
      <c r="T8" s="6"/>
      <c r="U8" s="6"/>
      <c r="V8" s="6"/>
      <c r="W8" s="62"/>
      <c r="X8" s="62"/>
    </row>
    <row r="9" spans="1:24" ht="40.5" customHeight="1" x14ac:dyDescent="0.25">
      <c r="A9" s="229"/>
      <c r="B9" s="227"/>
      <c r="C9" s="2" t="s">
        <v>68</v>
      </c>
      <c r="D9" s="1" t="s">
        <v>125</v>
      </c>
      <c r="E9" s="115" t="s">
        <v>12</v>
      </c>
      <c r="F9" s="1"/>
      <c r="G9" s="12">
        <v>0.5</v>
      </c>
      <c r="H9" s="115" t="s">
        <v>116</v>
      </c>
      <c r="I9" s="12">
        <v>1</v>
      </c>
      <c r="J9" s="14" t="s">
        <v>17</v>
      </c>
      <c r="K9" s="14" t="s">
        <v>21</v>
      </c>
      <c r="L9" s="24" t="e">
        <f>#REF!</f>
        <v>#REF!</v>
      </c>
      <c r="M9" s="96" t="e">
        <f>#REF!</f>
        <v>#REF!</v>
      </c>
      <c r="N9" s="24" t="e">
        <f>#REF!</f>
        <v>#REF!</v>
      </c>
      <c r="O9" s="85" t="e">
        <f>#REF!</f>
        <v>#REF!</v>
      </c>
      <c r="P9" s="89" t="e">
        <f>AVERAGE(L9:O9)</f>
        <v>#REF!</v>
      </c>
      <c r="Q9" s="20" t="s">
        <v>123</v>
      </c>
      <c r="R9" s="227"/>
      <c r="S9" s="46"/>
      <c r="T9" s="6"/>
      <c r="U9" s="6"/>
      <c r="V9" s="6"/>
      <c r="W9" s="62">
        <v>0.80010000000000003</v>
      </c>
      <c r="X9" s="62">
        <v>0.89990000000000003</v>
      </c>
    </row>
    <row r="10" spans="1:24" ht="159" customHeight="1" x14ac:dyDescent="0.25">
      <c r="A10" s="231" t="s">
        <v>37</v>
      </c>
      <c r="B10" s="225" t="s">
        <v>51</v>
      </c>
      <c r="C10" s="2" t="s">
        <v>86</v>
      </c>
      <c r="D10" s="1" t="s">
        <v>177</v>
      </c>
      <c r="E10" s="115" t="s">
        <v>12</v>
      </c>
      <c r="F10" s="1"/>
      <c r="G10" s="12">
        <v>0.25</v>
      </c>
      <c r="H10" s="115" t="s">
        <v>178</v>
      </c>
      <c r="I10" s="12">
        <v>0.55000000000000004</v>
      </c>
      <c r="J10" s="51" t="s">
        <v>17</v>
      </c>
      <c r="K10" s="51" t="s">
        <v>21</v>
      </c>
      <c r="L10" s="24" t="e">
        <f>#REF!</f>
        <v>#REF!</v>
      </c>
      <c r="M10" s="96"/>
      <c r="N10" s="24"/>
      <c r="O10" s="85"/>
      <c r="P10" s="89"/>
      <c r="Q10" s="20" t="s">
        <v>179</v>
      </c>
      <c r="R10" s="225" t="s">
        <v>180</v>
      </c>
      <c r="S10" s="114"/>
      <c r="T10" s="114"/>
      <c r="U10" s="6"/>
      <c r="V10" s="6"/>
      <c r="W10" s="62"/>
      <c r="X10" s="62"/>
    </row>
    <row r="11" spans="1:24" ht="93.75" customHeight="1" x14ac:dyDescent="0.25">
      <c r="A11" s="232"/>
      <c r="B11" s="226"/>
      <c r="C11" s="2" t="s">
        <v>87</v>
      </c>
      <c r="D11" s="1" t="s">
        <v>181</v>
      </c>
      <c r="E11" s="115" t="s">
        <v>12</v>
      </c>
      <c r="F11" s="1"/>
      <c r="G11" s="12">
        <v>0.8</v>
      </c>
      <c r="H11" s="115" t="s">
        <v>182</v>
      </c>
      <c r="I11" s="12">
        <v>0.99</v>
      </c>
      <c r="J11" s="51" t="s">
        <v>17</v>
      </c>
      <c r="K11" s="51" t="s">
        <v>21</v>
      </c>
      <c r="L11" s="24" t="e">
        <f>#REF!</f>
        <v>#REF!</v>
      </c>
      <c r="M11" s="96"/>
      <c r="N11" s="24"/>
      <c r="O11" s="85"/>
      <c r="P11" s="89"/>
      <c r="Q11" s="20" t="s">
        <v>183</v>
      </c>
      <c r="R11" s="226"/>
      <c r="S11" s="113"/>
      <c r="T11" s="6"/>
      <c r="U11" s="6"/>
      <c r="V11" s="6"/>
      <c r="W11" s="62"/>
      <c r="X11" s="62"/>
    </row>
    <row r="12" spans="1:24" ht="55.5" customHeight="1" x14ac:dyDescent="0.25">
      <c r="A12" s="232"/>
      <c r="B12" s="226"/>
      <c r="C12" s="2" t="s">
        <v>88</v>
      </c>
      <c r="D12" s="1" t="s">
        <v>184</v>
      </c>
      <c r="E12" s="115" t="s">
        <v>12</v>
      </c>
      <c r="F12" s="1"/>
      <c r="G12" s="15">
        <v>0.1</v>
      </c>
      <c r="H12" s="15" t="s">
        <v>185</v>
      </c>
      <c r="I12" s="15">
        <v>0.2</v>
      </c>
      <c r="J12" s="26" t="s">
        <v>17</v>
      </c>
      <c r="K12" s="26" t="s">
        <v>21</v>
      </c>
      <c r="L12" s="24" t="e">
        <f>#REF!</f>
        <v>#REF!</v>
      </c>
      <c r="M12" s="65" t="e">
        <f>#REF!</f>
        <v>#REF!</v>
      </c>
      <c r="N12" s="88"/>
      <c r="O12" s="66" t="e">
        <f>#REF!</f>
        <v>#REF!</v>
      </c>
      <c r="P12" s="85" t="e">
        <f>AVERAGE(M12,O12)</f>
        <v>#REF!</v>
      </c>
      <c r="Q12" s="20" t="s">
        <v>186</v>
      </c>
      <c r="R12" s="226"/>
      <c r="S12" s="45"/>
      <c r="T12" s="6"/>
      <c r="U12" s="6"/>
      <c r="V12" s="6"/>
      <c r="W12" s="62">
        <v>0.70009999999999994</v>
      </c>
      <c r="X12" s="62">
        <v>0.79990000000000006</v>
      </c>
    </row>
    <row r="13" spans="1:24" ht="42" customHeight="1" x14ac:dyDescent="0.25">
      <c r="A13" s="233"/>
      <c r="B13" s="227"/>
      <c r="C13" s="2" t="s">
        <v>89</v>
      </c>
      <c r="D13" s="1" t="s">
        <v>187</v>
      </c>
      <c r="E13" s="115" t="s">
        <v>12</v>
      </c>
      <c r="F13" s="1"/>
      <c r="G13" s="110">
        <v>0.1</v>
      </c>
      <c r="H13" s="110" t="s">
        <v>188</v>
      </c>
      <c r="I13" s="110">
        <v>0.3</v>
      </c>
      <c r="J13" s="26" t="s">
        <v>17</v>
      </c>
      <c r="K13" s="26" t="s">
        <v>21</v>
      </c>
      <c r="L13" s="24" t="e">
        <f>#REF!</f>
        <v>#REF!</v>
      </c>
      <c r="M13" s="65" t="e">
        <f>#REF!</f>
        <v>#REF!</v>
      </c>
      <c r="N13" s="88"/>
      <c r="O13" s="65" t="e">
        <f>#REF!</f>
        <v>#REF!</v>
      </c>
      <c r="P13" s="85" t="e">
        <f>AVERAGE(M13,O13)</f>
        <v>#REF!</v>
      </c>
      <c r="Q13" s="20" t="s">
        <v>189</v>
      </c>
      <c r="R13" s="227"/>
      <c r="S13" s="45"/>
      <c r="T13" s="6"/>
      <c r="U13" s="6"/>
      <c r="V13" s="6"/>
      <c r="W13" s="62">
        <v>0.70009999999999994</v>
      </c>
      <c r="X13" s="62">
        <v>0.79990000000000006</v>
      </c>
    </row>
    <row r="14" spans="1:24" ht="45" customHeight="1" x14ac:dyDescent="0.25">
      <c r="A14" s="228" t="s">
        <v>37</v>
      </c>
      <c r="B14" s="225" t="s">
        <v>52</v>
      </c>
      <c r="C14" s="2" t="s">
        <v>69</v>
      </c>
      <c r="D14" s="1" t="s">
        <v>126</v>
      </c>
      <c r="E14" s="4" t="s">
        <v>127</v>
      </c>
      <c r="F14" s="1"/>
      <c r="G14" s="13">
        <v>0.5</v>
      </c>
      <c r="H14" s="13" t="s">
        <v>116</v>
      </c>
      <c r="I14" s="8">
        <v>1</v>
      </c>
      <c r="J14" s="14" t="s">
        <v>17</v>
      </c>
      <c r="K14" s="14" t="s">
        <v>24</v>
      </c>
      <c r="L14" s="25" t="e">
        <f>#REF!</f>
        <v>#REF!</v>
      </c>
      <c r="M14" s="65" t="e">
        <f>#REF!</f>
        <v>#REF!</v>
      </c>
      <c r="N14" s="25" t="e">
        <f>#REF!</f>
        <v>#REF!</v>
      </c>
      <c r="O14" s="97" t="e">
        <f>#REF!</f>
        <v>#REF!</v>
      </c>
      <c r="P14" s="85" t="e">
        <f>AVERAGE(L14,M14,N14,O14)</f>
        <v>#REF!</v>
      </c>
      <c r="Q14" s="113" t="s">
        <v>128</v>
      </c>
      <c r="R14" s="225" t="s">
        <v>129</v>
      </c>
      <c r="S14" s="113"/>
      <c r="T14" s="113"/>
      <c r="U14" s="6"/>
      <c r="V14" s="6"/>
      <c r="W14" s="62">
        <v>0.70009999999999994</v>
      </c>
      <c r="X14" s="62">
        <v>0.89990000000000003</v>
      </c>
    </row>
    <row r="15" spans="1:24" ht="43.5" customHeight="1" x14ac:dyDescent="0.25">
      <c r="A15" s="229"/>
      <c r="B15" s="227"/>
      <c r="C15" s="2" t="s">
        <v>70</v>
      </c>
      <c r="D15" s="1" t="s">
        <v>130</v>
      </c>
      <c r="E15" s="4" t="s">
        <v>127</v>
      </c>
      <c r="F15" s="1"/>
      <c r="G15" s="13">
        <v>0.5</v>
      </c>
      <c r="H15" s="13" t="s">
        <v>116</v>
      </c>
      <c r="I15" s="8">
        <v>1</v>
      </c>
      <c r="J15" s="14" t="s">
        <v>17</v>
      </c>
      <c r="K15" s="14" t="s">
        <v>24</v>
      </c>
      <c r="L15" s="24" t="e">
        <f>#REF!</f>
        <v>#REF!</v>
      </c>
      <c r="M15" s="66" t="e">
        <f>#REF!</f>
        <v>#REF!</v>
      </c>
      <c r="N15" s="25" t="e">
        <f>#REF!</f>
        <v>#REF!</v>
      </c>
      <c r="O15" s="66" t="e">
        <f>#REF!</f>
        <v>#REF!</v>
      </c>
      <c r="P15" s="85" t="e">
        <f>AVERAGE(L15,M15,N15,O15)</f>
        <v>#REF!</v>
      </c>
      <c r="Q15" s="113" t="s">
        <v>131</v>
      </c>
      <c r="R15" s="227"/>
      <c r="S15" s="45"/>
      <c r="T15" s="6"/>
      <c r="U15" s="6"/>
      <c r="V15" s="6"/>
      <c r="W15" s="62">
        <v>0.15010000000000001</v>
      </c>
      <c r="X15" s="62">
        <v>0.19989999999999999</v>
      </c>
    </row>
    <row r="16" spans="1:24" ht="25.5" x14ac:dyDescent="0.25">
      <c r="A16" s="228" t="s">
        <v>38</v>
      </c>
      <c r="B16" s="225" t="s">
        <v>53</v>
      </c>
      <c r="C16" s="2" t="s">
        <v>71</v>
      </c>
      <c r="D16" s="1" t="s">
        <v>132</v>
      </c>
      <c r="E16" s="4" t="s">
        <v>11</v>
      </c>
      <c r="F16" s="1"/>
      <c r="G16" s="15">
        <v>0.5</v>
      </c>
      <c r="H16" s="15" t="s">
        <v>36</v>
      </c>
      <c r="I16" s="15">
        <v>0.8</v>
      </c>
      <c r="J16" s="14" t="s">
        <v>17</v>
      </c>
      <c r="K16" s="14" t="s">
        <v>23</v>
      </c>
      <c r="L16" s="88"/>
      <c r="M16" s="66" t="e">
        <f>#REF!</f>
        <v>#REF!</v>
      </c>
      <c r="N16" s="88"/>
      <c r="O16" s="66" t="e">
        <f>#REF!</f>
        <v>#REF!</v>
      </c>
      <c r="P16" s="85" t="e">
        <f>AVERAGE(M16,O16)</f>
        <v>#REF!</v>
      </c>
      <c r="Q16" s="113" t="s">
        <v>133</v>
      </c>
      <c r="R16" s="225" t="s">
        <v>134</v>
      </c>
      <c r="S16" s="113"/>
      <c r="T16" s="113"/>
      <c r="U16" s="6"/>
      <c r="V16" s="6"/>
      <c r="W16" s="62">
        <v>0.80010000000000003</v>
      </c>
      <c r="X16" s="62">
        <v>0.89990000000000003</v>
      </c>
    </row>
    <row r="17" spans="1:24" ht="26.25" thickBot="1" x14ac:dyDescent="0.3">
      <c r="A17" s="229"/>
      <c r="B17" s="227"/>
      <c r="C17" s="2" t="s">
        <v>72</v>
      </c>
      <c r="D17" s="1" t="s">
        <v>132</v>
      </c>
      <c r="E17" s="79" t="s">
        <v>11</v>
      </c>
      <c r="F17" s="79" t="s">
        <v>44</v>
      </c>
      <c r="G17" s="15">
        <v>0.5</v>
      </c>
      <c r="H17" s="15" t="s">
        <v>36</v>
      </c>
      <c r="I17" s="15">
        <v>0.8</v>
      </c>
      <c r="J17" s="77" t="s">
        <v>17</v>
      </c>
      <c r="K17" s="77" t="s">
        <v>23</v>
      </c>
      <c r="L17" s="90"/>
      <c r="M17" s="98" t="e">
        <f>#REF!</f>
        <v>#REF!</v>
      </c>
      <c r="N17" s="90"/>
      <c r="O17" s="99" t="e">
        <f>#REF!</f>
        <v>#REF!</v>
      </c>
      <c r="P17" s="83" t="e">
        <f>AVERAGE(M17,O17)</f>
        <v>#REF!</v>
      </c>
      <c r="Q17" s="113" t="s">
        <v>135</v>
      </c>
      <c r="R17" s="227"/>
      <c r="S17" s="45"/>
      <c r="T17" s="6"/>
      <c r="U17" s="6"/>
      <c r="V17" s="6"/>
      <c r="W17" s="62">
        <v>0.80010000000000003</v>
      </c>
      <c r="X17" s="62">
        <v>0.89990000000000003</v>
      </c>
    </row>
    <row r="18" spans="1:24" ht="39" customHeight="1" thickBot="1" x14ac:dyDescent="0.3">
      <c r="A18" s="228" t="s">
        <v>38</v>
      </c>
      <c r="B18" s="225" t="s">
        <v>54</v>
      </c>
      <c r="C18" s="2" t="s">
        <v>73</v>
      </c>
      <c r="D18" s="80" t="s">
        <v>136</v>
      </c>
      <c r="E18" s="113" t="s">
        <v>12</v>
      </c>
      <c r="F18" s="80"/>
      <c r="G18" s="8">
        <v>0.8</v>
      </c>
      <c r="H18" s="81" t="s">
        <v>137</v>
      </c>
      <c r="I18" s="82">
        <v>1</v>
      </c>
      <c r="J18" s="51" t="s">
        <v>17</v>
      </c>
      <c r="K18" s="51" t="s">
        <v>119</v>
      </c>
      <c r="L18" s="24" t="e">
        <f>#REF!</f>
        <v>#REF!</v>
      </c>
      <c r="M18" s="105" t="e">
        <f>#REF!</f>
        <v>#REF!</v>
      </c>
      <c r="N18" s="107" t="e">
        <f>#REF!</f>
        <v>#REF!</v>
      </c>
      <c r="O18" s="108" t="e">
        <f>#REF!</f>
        <v>#REF!</v>
      </c>
      <c r="P18" s="106" t="e">
        <f>AVERAGE(L18,M18,N18:O18)</f>
        <v>#REF!</v>
      </c>
      <c r="Q18" s="113" t="s">
        <v>138</v>
      </c>
      <c r="R18" s="225" t="s">
        <v>139</v>
      </c>
      <c r="S18" s="113"/>
      <c r="T18" s="113"/>
      <c r="U18" s="6"/>
      <c r="V18" s="6"/>
      <c r="W18" s="62">
        <v>0.60009999999999997</v>
      </c>
      <c r="X18" s="62">
        <v>0.64990000000000003</v>
      </c>
    </row>
    <row r="19" spans="1:24" ht="27.75" customHeight="1" x14ac:dyDescent="0.25">
      <c r="A19" s="230"/>
      <c r="B19" s="226"/>
      <c r="C19" s="2" t="s">
        <v>74</v>
      </c>
      <c r="D19" s="80" t="s">
        <v>140</v>
      </c>
      <c r="E19" s="113" t="s">
        <v>12</v>
      </c>
      <c r="F19" s="80"/>
      <c r="G19" s="8">
        <v>0.8</v>
      </c>
      <c r="H19" s="81" t="s">
        <v>137</v>
      </c>
      <c r="I19" s="82">
        <v>1</v>
      </c>
      <c r="J19" s="51" t="s">
        <v>17</v>
      </c>
      <c r="K19" s="51" t="s">
        <v>119</v>
      </c>
      <c r="L19" s="100"/>
      <c r="M19" s="120"/>
      <c r="N19" s="121"/>
      <c r="O19" s="122"/>
      <c r="P19" s="123"/>
      <c r="Q19" s="113" t="s">
        <v>141</v>
      </c>
      <c r="R19" s="226"/>
      <c r="S19" s="113"/>
      <c r="T19" s="6"/>
      <c r="U19" s="6"/>
      <c r="V19" s="6"/>
      <c r="W19" s="62"/>
      <c r="X19" s="62"/>
    </row>
    <row r="20" spans="1:24" ht="43.5" customHeight="1" x14ac:dyDescent="0.25">
      <c r="A20" s="230"/>
      <c r="B20" s="226"/>
      <c r="C20" s="2" t="s">
        <v>75</v>
      </c>
      <c r="D20" s="80" t="s">
        <v>142</v>
      </c>
      <c r="E20" s="113" t="s">
        <v>12</v>
      </c>
      <c r="F20" s="80"/>
      <c r="G20" s="8">
        <v>0.9</v>
      </c>
      <c r="H20" s="81" t="s">
        <v>145</v>
      </c>
      <c r="I20" s="82">
        <v>1</v>
      </c>
      <c r="J20" s="51" t="s">
        <v>17</v>
      </c>
      <c r="K20" s="112" t="s">
        <v>21</v>
      </c>
      <c r="L20" s="100"/>
      <c r="M20" s="120"/>
      <c r="N20" s="121"/>
      <c r="O20" s="122"/>
      <c r="P20" s="123"/>
      <c r="Q20" s="113" t="s">
        <v>143</v>
      </c>
      <c r="R20" s="226"/>
      <c r="S20" s="113"/>
      <c r="T20" s="6"/>
      <c r="U20" s="6"/>
      <c r="V20" s="6"/>
      <c r="W20" s="62"/>
      <c r="X20" s="62"/>
    </row>
    <row r="21" spans="1:24" ht="32.25" customHeight="1" x14ac:dyDescent="0.25">
      <c r="A21" s="229"/>
      <c r="B21" s="227"/>
      <c r="C21" s="2" t="s">
        <v>76</v>
      </c>
      <c r="D21" s="80" t="s">
        <v>144</v>
      </c>
      <c r="E21" s="113" t="s">
        <v>11</v>
      </c>
      <c r="F21" s="80"/>
      <c r="G21" s="8">
        <v>0.9</v>
      </c>
      <c r="H21" s="81" t="s">
        <v>145</v>
      </c>
      <c r="I21" s="82">
        <v>1</v>
      </c>
      <c r="J21" s="78" t="s">
        <v>17</v>
      </c>
      <c r="K21" s="78" t="s">
        <v>119</v>
      </c>
      <c r="L21" s="100" t="e">
        <f>#REF!</f>
        <v>#REF!</v>
      </c>
      <c r="M21" s="101" t="e">
        <f>#REF!</f>
        <v>#REF!</v>
      </c>
      <c r="N21" s="100" t="e">
        <f>#REF!</f>
        <v>#REF!</v>
      </c>
      <c r="O21" s="101" t="e">
        <f>#REF!</f>
        <v>#REF!</v>
      </c>
      <c r="P21" s="91" t="e">
        <f>AVERAGE(L21,M21,N21:O21)</f>
        <v>#REF!</v>
      </c>
      <c r="Q21" s="113" t="s">
        <v>146</v>
      </c>
      <c r="R21" s="227"/>
      <c r="S21" s="45"/>
      <c r="T21" s="6"/>
      <c r="U21" s="6"/>
      <c r="V21" s="6"/>
      <c r="W21" s="62">
        <v>0.35010000000000002</v>
      </c>
      <c r="X21" s="62">
        <v>0.39900000000000002</v>
      </c>
    </row>
    <row r="22" spans="1:24" ht="38.25" customHeight="1" x14ac:dyDescent="0.25">
      <c r="A22" s="231" t="s">
        <v>38</v>
      </c>
      <c r="B22" s="234" t="s">
        <v>55</v>
      </c>
      <c r="C22" s="2" t="s">
        <v>77</v>
      </c>
      <c r="D22" s="1" t="s">
        <v>147</v>
      </c>
      <c r="E22" s="116" t="s">
        <v>11</v>
      </c>
      <c r="F22" s="1"/>
      <c r="G22" s="8">
        <v>0.9</v>
      </c>
      <c r="H22" s="81" t="s">
        <v>145</v>
      </c>
      <c r="I22" s="82">
        <v>1</v>
      </c>
      <c r="J22" s="112" t="s">
        <v>17</v>
      </c>
      <c r="K22" s="112" t="s">
        <v>119</v>
      </c>
      <c r="L22" s="100"/>
      <c r="M22" s="101"/>
      <c r="N22" s="100"/>
      <c r="O22" s="101"/>
      <c r="P22" s="91"/>
      <c r="Q22" s="113" t="s">
        <v>148</v>
      </c>
      <c r="R22" s="113" t="s">
        <v>149</v>
      </c>
      <c r="S22" s="113"/>
      <c r="T22" s="113"/>
      <c r="U22" s="6"/>
      <c r="V22" s="6"/>
      <c r="W22" s="62"/>
      <c r="X22" s="62"/>
    </row>
    <row r="23" spans="1:24" ht="39" customHeight="1" x14ac:dyDescent="0.25">
      <c r="A23" s="232"/>
      <c r="B23" s="235"/>
      <c r="C23" s="2" t="s">
        <v>78</v>
      </c>
      <c r="D23" s="1" t="s">
        <v>253</v>
      </c>
      <c r="E23" s="116" t="s">
        <v>127</v>
      </c>
      <c r="F23" s="1"/>
      <c r="G23" s="8">
        <v>0.7</v>
      </c>
      <c r="H23" s="81" t="s">
        <v>150</v>
      </c>
      <c r="I23" s="82">
        <v>1</v>
      </c>
      <c r="J23" s="112" t="s">
        <v>17</v>
      </c>
      <c r="K23" s="112" t="s">
        <v>119</v>
      </c>
      <c r="L23" s="100"/>
      <c r="M23" s="101"/>
      <c r="N23" s="100"/>
      <c r="O23" s="101"/>
      <c r="P23" s="91"/>
      <c r="Q23" s="113" t="s">
        <v>151</v>
      </c>
      <c r="R23" s="225" t="s">
        <v>152</v>
      </c>
      <c r="S23" s="113"/>
      <c r="T23" s="113"/>
      <c r="U23" s="6"/>
      <c r="V23" s="6"/>
      <c r="W23" s="62"/>
      <c r="X23" s="62"/>
    </row>
    <row r="24" spans="1:24" ht="38.25" x14ac:dyDescent="0.25">
      <c r="A24" s="232"/>
      <c r="B24" s="235"/>
      <c r="C24" s="2" t="s">
        <v>79</v>
      </c>
      <c r="D24" s="1" t="s">
        <v>254</v>
      </c>
      <c r="E24" s="116" t="s">
        <v>127</v>
      </c>
      <c r="F24" s="1"/>
      <c r="G24" s="8">
        <v>0.7</v>
      </c>
      <c r="H24" s="81" t="s">
        <v>150</v>
      </c>
      <c r="I24" s="82">
        <v>1</v>
      </c>
      <c r="J24" s="112" t="s">
        <v>17</v>
      </c>
      <c r="K24" s="112" t="s">
        <v>119</v>
      </c>
      <c r="L24" s="100"/>
      <c r="M24" s="101"/>
      <c r="N24" s="100"/>
      <c r="O24" s="101"/>
      <c r="P24" s="91"/>
      <c r="Q24" s="113" t="s">
        <v>153</v>
      </c>
      <c r="R24" s="226"/>
      <c r="S24" s="113"/>
      <c r="T24" s="6"/>
      <c r="U24" s="6"/>
      <c r="V24" s="6"/>
      <c r="W24" s="62"/>
      <c r="X24" s="62"/>
    </row>
    <row r="25" spans="1:24" ht="25.5" customHeight="1" x14ac:dyDescent="0.25">
      <c r="A25" s="232"/>
      <c r="B25" s="235"/>
      <c r="C25" s="2" t="s">
        <v>80</v>
      </c>
      <c r="D25" s="1" t="s">
        <v>255</v>
      </c>
      <c r="E25" s="116" t="s">
        <v>127</v>
      </c>
      <c r="F25" s="1"/>
      <c r="G25" s="8">
        <v>0.7</v>
      </c>
      <c r="H25" s="81" t="s">
        <v>150</v>
      </c>
      <c r="I25" s="82">
        <v>1</v>
      </c>
      <c r="J25" s="112" t="s">
        <v>17</v>
      </c>
      <c r="K25" s="112" t="s">
        <v>23</v>
      </c>
      <c r="L25" s="100"/>
      <c r="M25" s="101"/>
      <c r="N25" s="100"/>
      <c r="O25" s="101"/>
      <c r="P25" s="91"/>
      <c r="Q25" s="113" t="s">
        <v>154</v>
      </c>
      <c r="R25" s="227"/>
      <c r="S25" s="113"/>
      <c r="T25" s="6"/>
      <c r="U25" s="6"/>
      <c r="V25" s="6"/>
      <c r="W25" s="62"/>
      <c r="X25" s="62"/>
    </row>
    <row r="26" spans="1:24" ht="29.25" customHeight="1" x14ac:dyDescent="0.25">
      <c r="A26" s="232"/>
      <c r="B26" s="235"/>
      <c r="C26" s="2" t="s">
        <v>155</v>
      </c>
      <c r="D26" s="1" t="s">
        <v>256</v>
      </c>
      <c r="E26" s="116" t="s">
        <v>12</v>
      </c>
      <c r="F26" s="1"/>
      <c r="G26" s="126">
        <v>84</v>
      </c>
      <c r="H26" s="126">
        <v>159</v>
      </c>
      <c r="I26" s="126">
        <v>173</v>
      </c>
      <c r="J26" s="112" t="s">
        <v>156</v>
      </c>
      <c r="K26" s="112" t="s">
        <v>119</v>
      </c>
      <c r="L26" s="100"/>
      <c r="M26" s="101"/>
      <c r="N26" s="100"/>
      <c r="O26" s="101"/>
      <c r="P26" s="91"/>
      <c r="Q26" s="113" t="s">
        <v>157</v>
      </c>
      <c r="R26" s="113" t="s">
        <v>158</v>
      </c>
      <c r="S26" s="113"/>
      <c r="T26" s="113"/>
      <c r="U26" s="6"/>
      <c r="V26" s="6"/>
      <c r="W26" s="62"/>
      <c r="X26" s="62"/>
    </row>
    <row r="27" spans="1:24" ht="54.75" customHeight="1" x14ac:dyDescent="0.25">
      <c r="A27" s="232"/>
      <c r="B27" s="235"/>
      <c r="C27" s="2" t="s">
        <v>81</v>
      </c>
      <c r="D27" s="1" t="s">
        <v>159</v>
      </c>
      <c r="E27" s="116" t="s">
        <v>127</v>
      </c>
      <c r="F27" s="1"/>
      <c r="G27" s="8">
        <v>0.5</v>
      </c>
      <c r="H27" s="81" t="s">
        <v>160</v>
      </c>
      <c r="I27" s="82">
        <v>1</v>
      </c>
      <c r="J27" s="112" t="s">
        <v>17</v>
      </c>
      <c r="K27" s="112" t="s">
        <v>23</v>
      </c>
      <c r="L27" s="100"/>
      <c r="M27" s="101"/>
      <c r="N27" s="100"/>
      <c r="O27" s="101"/>
      <c r="P27" s="91"/>
      <c r="Q27" s="113" t="s">
        <v>161</v>
      </c>
      <c r="R27" s="113" t="s">
        <v>162</v>
      </c>
      <c r="S27" s="113"/>
      <c r="T27" s="113"/>
      <c r="U27" s="6"/>
      <c r="V27" s="6"/>
      <c r="W27" s="62"/>
      <c r="X27" s="62"/>
    </row>
    <row r="28" spans="1:24" ht="39.75" customHeight="1" x14ac:dyDescent="0.25">
      <c r="A28" s="233"/>
      <c r="B28" s="236"/>
      <c r="C28" s="2" t="s">
        <v>82</v>
      </c>
      <c r="D28" s="1" t="s">
        <v>163</v>
      </c>
      <c r="E28" s="116" t="s">
        <v>127</v>
      </c>
      <c r="F28" s="1"/>
      <c r="G28" s="8">
        <v>0.5</v>
      </c>
      <c r="H28" s="81" t="s">
        <v>160</v>
      </c>
      <c r="I28" s="82">
        <v>1</v>
      </c>
      <c r="J28" s="26" t="s">
        <v>17</v>
      </c>
      <c r="K28" s="26" t="s">
        <v>23</v>
      </c>
      <c r="L28" s="88"/>
      <c r="M28" s="66" t="e">
        <f>#REF!</f>
        <v>#REF!</v>
      </c>
      <c r="N28" s="88"/>
      <c r="O28" s="85" t="e">
        <f>#REF!</f>
        <v>#REF!</v>
      </c>
      <c r="P28" s="85" t="e">
        <f>AVERAGE(M28,O28)</f>
        <v>#REF!</v>
      </c>
      <c r="Q28" s="113" t="s">
        <v>164</v>
      </c>
      <c r="R28" s="113" t="s">
        <v>162</v>
      </c>
      <c r="S28" s="45"/>
      <c r="T28" s="6"/>
      <c r="U28" s="6"/>
      <c r="V28" s="6"/>
      <c r="W28" s="62">
        <v>0.80010000000000003</v>
      </c>
      <c r="X28" s="62">
        <v>0.89990000000000003</v>
      </c>
    </row>
    <row r="29" spans="1:24" ht="38.25" customHeight="1" x14ac:dyDescent="0.25">
      <c r="A29" s="231" t="s">
        <v>38</v>
      </c>
      <c r="B29" s="234" t="s">
        <v>56</v>
      </c>
      <c r="C29" s="2" t="s">
        <v>110</v>
      </c>
      <c r="D29" s="1" t="s">
        <v>238</v>
      </c>
      <c r="E29" s="119" t="s">
        <v>127</v>
      </c>
      <c r="F29" s="1"/>
      <c r="G29" s="8">
        <v>0.5</v>
      </c>
      <c r="H29" s="81" t="s">
        <v>239</v>
      </c>
      <c r="I29" s="82">
        <v>0.7</v>
      </c>
      <c r="J29" s="51" t="s">
        <v>17</v>
      </c>
      <c r="K29" s="51" t="s">
        <v>23</v>
      </c>
      <c r="L29" s="88"/>
      <c r="M29" s="66"/>
      <c r="N29" s="88"/>
      <c r="O29" s="85"/>
      <c r="P29" s="85"/>
      <c r="Q29" s="118" t="s">
        <v>240</v>
      </c>
      <c r="R29" s="225" t="s">
        <v>246</v>
      </c>
      <c r="S29" s="118"/>
      <c r="T29" s="118"/>
      <c r="U29" s="6"/>
      <c r="V29" s="6"/>
      <c r="W29" s="62"/>
      <c r="X29" s="62"/>
    </row>
    <row r="30" spans="1:24" ht="42" customHeight="1" x14ac:dyDescent="0.25">
      <c r="A30" s="232"/>
      <c r="B30" s="235"/>
      <c r="C30" s="2" t="s">
        <v>111</v>
      </c>
      <c r="D30" s="1" t="s">
        <v>241</v>
      </c>
      <c r="E30" s="119" t="s">
        <v>11</v>
      </c>
      <c r="F30" s="1"/>
      <c r="G30" s="8">
        <v>0.6</v>
      </c>
      <c r="H30" s="81" t="s">
        <v>242</v>
      </c>
      <c r="I30" s="82">
        <v>1</v>
      </c>
      <c r="J30" s="51" t="s">
        <v>17</v>
      </c>
      <c r="K30" s="51" t="s">
        <v>21</v>
      </c>
      <c r="L30" s="88"/>
      <c r="M30" s="66"/>
      <c r="N30" s="88"/>
      <c r="O30" s="85"/>
      <c r="P30" s="85"/>
      <c r="Q30" s="118" t="s">
        <v>243</v>
      </c>
      <c r="R30" s="226"/>
      <c r="S30" s="113"/>
      <c r="T30" s="6"/>
      <c r="U30" s="6"/>
      <c r="V30" s="6"/>
      <c r="W30" s="62"/>
      <c r="X30" s="62"/>
    </row>
    <row r="31" spans="1:24" ht="53.25" customHeight="1" x14ac:dyDescent="0.25">
      <c r="A31" s="233"/>
      <c r="B31" s="236"/>
      <c r="C31" s="2" t="s">
        <v>112</v>
      </c>
      <c r="D31" s="1" t="s">
        <v>244</v>
      </c>
      <c r="E31" s="119" t="s">
        <v>127</v>
      </c>
      <c r="F31" s="1"/>
      <c r="G31" s="15">
        <v>0</v>
      </c>
      <c r="H31" s="15">
        <v>0</v>
      </c>
      <c r="I31" s="127">
        <v>1E-3</v>
      </c>
      <c r="J31" s="51" t="s">
        <v>17</v>
      </c>
      <c r="K31" s="51" t="s">
        <v>23</v>
      </c>
      <c r="L31" s="88"/>
      <c r="M31" s="88"/>
      <c r="N31" s="88"/>
      <c r="O31" s="66" t="e">
        <f>+#REF!</f>
        <v>#REF!</v>
      </c>
      <c r="P31" s="85" t="e">
        <f>+AVERAGE(L31:O31)</f>
        <v>#REF!</v>
      </c>
      <c r="Q31" s="118" t="s">
        <v>245</v>
      </c>
      <c r="R31" s="227"/>
      <c r="S31" s="74"/>
      <c r="T31" s="6"/>
      <c r="U31" s="6"/>
      <c r="V31" s="6"/>
      <c r="W31" s="62"/>
      <c r="X31" s="62"/>
    </row>
    <row r="32" spans="1:24" ht="50.25" customHeight="1" x14ac:dyDescent="0.25">
      <c r="A32" s="231" t="s">
        <v>39</v>
      </c>
      <c r="B32" s="225" t="s">
        <v>57</v>
      </c>
      <c r="C32" s="2" t="s">
        <v>83</v>
      </c>
      <c r="D32" s="1" t="s">
        <v>165</v>
      </c>
      <c r="E32" s="116" t="s">
        <v>12</v>
      </c>
      <c r="F32" s="1"/>
      <c r="G32" s="15">
        <v>0.5</v>
      </c>
      <c r="H32" s="15" t="s">
        <v>116</v>
      </c>
      <c r="I32" s="15">
        <v>1</v>
      </c>
      <c r="J32" s="51" t="s">
        <v>17</v>
      </c>
      <c r="K32" s="51" t="s">
        <v>21</v>
      </c>
      <c r="L32" s="88"/>
      <c r="M32" s="88"/>
      <c r="N32" s="88"/>
      <c r="O32" s="66"/>
      <c r="P32" s="85"/>
      <c r="Q32" s="113" t="s">
        <v>166</v>
      </c>
      <c r="R32" s="113" t="s">
        <v>167</v>
      </c>
      <c r="S32" s="113"/>
      <c r="T32" s="113"/>
      <c r="U32" s="6"/>
      <c r="V32" s="6"/>
      <c r="W32" s="62"/>
      <c r="X32" s="62"/>
    </row>
    <row r="33" spans="1:24" ht="38.25" x14ac:dyDescent="0.25">
      <c r="A33" s="233"/>
      <c r="B33" s="227"/>
      <c r="C33" s="2" t="s">
        <v>84</v>
      </c>
      <c r="D33" s="1" t="s">
        <v>168</v>
      </c>
      <c r="E33" s="116" t="s">
        <v>12</v>
      </c>
      <c r="F33" s="1"/>
      <c r="G33" s="15">
        <v>0.5</v>
      </c>
      <c r="H33" s="15" t="s">
        <v>116</v>
      </c>
      <c r="I33" s="15">
        <v>1</v>
      </c>
      <c r="J33" s="51" t="s">
        <v>17</v>
      </c>
      <c r="K33" s="51" t="s">
        <v>21</v>
      </c>
      <c r="L33" s="88"/>
      <c r="M33" s="88"/>
      <c r="N33" s="88"/>
      <c r="O33" s="66" t="e">
        <f>+#REF!</f>
        <v>#REF!</v>
      </c>
      <c r="P33" s="85" t="e">
        <f>+AVERAGE(L33:O33)</f>
        <v>#REF!</v>
      </c>
      <c r="Q33" s="113" t="s">
        <v>169</v>
      </c>
      <c r="R33" s="113"/>
      <c r="S33" s="74"/>
      <c r="T33" s="6"/>
      <c r="U33" s="6"/>
      <c r="V33" s="6"/>
      <c r="W33" s="62"/>
      <c r="X33" s="62"/>
    </row>
    <row r="34" spans="1:24" ht="63.75" x14ac:dyDescent="0.25">
      <c r="A34" s="111" t="s">
        <v>39</v>
      </c>
      <c r="B34" s="73" t="s">
        <v>58</v>
      </c>
      <c r="C34" s="76"/>
      <c r="D34" s="1" t="s">
        <v>31</v>
      </c>
      <c r="E34" s="75" t="s">
        <v>11</v>
      </c>
      <c r="F34" s="75" t="s">
        <v>44</v>
      </c>
      <c r="G34" s="15">
        <v>0.9</v>
      </c>
      <c r="H34" s="15" t="s">
        <v>25</v>
      </c>
      <c r="I34" s="15">
        <v>1</v>
      </c>
      <c r="J34" s="51" t="s">
        <v>17</v>
      </c>
      <c r="K34" s="51" t="s">
        <v>24</v>
      </c>
      <c r="L34" s="88"/>
      <c r="M34" s="88"/>
      <c r="N34" s="88"/>
      <c r="O34" s="66" t="e">
        <f>+#REF!</f>
        <v>#REF!</v>
      </c>
      <c r="P34" s="85" t="e">
        <f>+AVERAGE(L34:O34)</f>
        <v>#REF!</v>
      </c>
      <c r="Q34" s="74" t="s">
        <v>35</v>
      </c>
      <c r="R34" s="74" t="s">
        <v>42</v>
      </c>
      <c r="S34" s="74"/>
      <c r="T34" s="6"/>
      <c r="U34" s="6"/>
      <c r="V34" s="6"/>
      <c r="W34" s="62"/>
      <c r="X34" s="62"/>
    </row>
    <row r="35" spans="1:24" ht="66" customHeight="1" x14ac:dyDescent="0.25">
      <c r="A35" s="231" t="s">
        <v>39</v>
      </c>
      <c r="B35" s="225" t="s">
        <v>59</v>
      </c>
      <c r="C35" s="39" t="s">
        <v>170</v>
      </c>
      <c r="D35" s="1" t="s">
        <v>171</v>
      </c>
      <c r="E35" s="116" t="s">
        <v>127</v>
      </c>
      <c r="F35" s="1"/>
      <c r="G35" s="15">
        <v>0.7</v>
      </c>
      <c r="H35" s="15" t="s">
        <v>22</v>
      </c>
      <c r="I35" s="15">
        <v>0.9</v>
      </c>
      <c r="J35" s="51" t="s">
        <v>17</v>
      </c>
      <c r="K35" s="51" t="s">
        <v>23</v>
      </c>
      <c r="L35" s="88"/>
      <c r="M35" s="88"/>
      <c r="N35" s="88"/>
      <c r="O35" s="66"/>
      <c r="P35" s="85"/>
      <c r="Q35" s="113" t="s">
        <v>172</v>
      </c>
      <c r="R35" s="113" t="s">
        <v>173</v>
      </c>
      <c r="S35" s="113"/>
      <c r="T35" s="113"/>
      <c r="U35" s="6"/>
      <c r="V35" s="6"/>
      <c r="W35" s="62"/>
      <c r="X35" s="62"/>
    </row>
    <row r="36" spans="1:24" ht="63.75" customHeight="1" x14ac:dyDescent="0.25">
      <c r="A36" s="233"/>
      <c r="B36" s="227"/>
      <c r="C36" s="39" t="s">
        <v>85</v>
      </c>
      <c r="D36" s="1" t="s">
        <v>174</v>
      </c>
      <c r="E36" s="116" t="s">
        <v>127</v>
      </c>
      <c r="F36" s="1"/>
      <c r="G36" s="15">
        <v>0.65</v>
      </c>
      <c r="H36" s="15" t="s">
        <v>175</v>
      </c>
      <c r="I36" s="15">
        <v>0.9</v>
      </c>
      <c r="J36" s="51" t="s">
        <v>17</v>
      </c>
      <c r="K36" s="51" t="s">
        <v>23</v>
      </c>
      <c r="L36" s="88"/>
      <c r="M36" s="88"/>
      <c r="N36" s="88"/>
      <c r="O36" s="66" t="e">
        <f>+#REF!</f>
        <v>#REF!</v>
      </c>
      <c r="P36" s="85" t="e">
        <f>+AVERAGE(L36:O36)</f>
        <v>#REF!</v>
      </c>
      <c r="Q36" s="113" t="s">
        <v>176</v>
      </c>
      <c r="R36" s="113"/>
      <c r="S36" s="74"/>
      <c r="T36" s="6"/>
      <c r="U36" s="6"/>
      <c r="V36" s="6"/>
      <c r="W36" s="62"/>
      <c r="X36" s="62"/>
    </row>
    <row r="37" spans="1:24" ht="51" customHeight="1" x14ac:dyDescent="0.25">
      <c r="A37" s="228" t="s">
        <v>39</v>
      </c>
      <c r="B37" s="225" t="s">
        <v>60</v>
      </c>
      <c r="C37" s="39" t="s">
        <v>105</v>
      </c>
      <c r="D37" s="1" t="s">
        <v>230</v>
      </c>
      <c r="E37" s="4" t="s">
        <v>127</v>
      </c>
      <c r="F37" s="1"/>
      <c r="G37" s="4">
        <v>0.5</v>
      </c>
      <c r="H37" s="23" t="s">
        <v>116</v>
      </c>
      <c r="I37" s="4">
        <v>1</v>
      </c>
      <c r="J37" s="23" t="s">
        <v>17</v>
      </c>
      <c r="K37" s="3" t="s">
        <v>23</v>
      </c>
      <c r="L37" s="102" t="e">
        <f>#REF!</f>
        <v>#REF!</v>
      </c>
      <c r="M37" s="103" t="e">
        <f>#REF!</f>
        <v>#REF!</v>
      </c>
      <c r="N37" s="102" t="e">
        <f>#REF!</f>
        <v>#REF!</v>
      </c>
      <c r="O37" s="67" t="e">
        <f>#REF!</f>
        <v>#REF!</v>
      </c>
      <c r="P37" s="93" t="e">
        <f>AVERAGE(L37,M37,N37,O37)</f>
        <v>#REF!</v>
      </c>
      <c r="Q37" s="113" t="s">
        <v>231</v>
      </c>
      <c r="R37" s="225" t="s">
        <v>232</v>
      </c>
      <c r="S37" s="113"/>
      <c r="T37" s="113"/>
      <c r="U37" s="6"/>
      <c r="V37" s="6"/>
      <c r="W37" s="23">
        <v>56</v>
      </c>
      <c r="X37" s="23">
        <v>60</v>
      </c>
    </row>
    <row r="38" spans="1:24" ht="25.5" x14ac:dyDescent="0.25">
      <c r="A38" s="230"/>
      <c r="B38" s="226"/>
      <c r="C38" s="39" t="s">
        <v>106</v>
      </c>
      <c r="D38" s="1" t="s">
        <v>233</v>
      </c>
      <c r="E38" s="4" t="s">
        <v>127</v>
      </c>
      <c r="F38" s="1"/>
      <c r="G38" s="4">
        <v>0.5</v>
      </c>
      <c r="H38" s="23" t="s">
        <v>116</v>
      </c>
      <c r="I38" s="4">
        <v>1</v>
      </c>
      <c r="J38" s="23" t="s">
        <v>17</v>
      </c>
      <c r="K38" s="116" t="s">
        <v>23</v>
      </c>
      <c r="L38" s="102" t="e">
        <f>#REF!</f>
        <v>#REF!</v>
      </c>
      <c r="M38" s="103" t="e">
        <f>#REF!</f>
        <v>#REF!</v>
      </c>
      <c r="N38" s="102" t="e">
        <f>#REF!</f>
        <v>#REF!</v>
      </c>
      <c r="O38" s="67" t="e">
        <f>#REF!</f>
        <v>#REF!</v>
      </c>
      <c r="P38" s="93" t="e">
        <f>AVERAGE(L38,M38,N38,O38)</f>
        <v>#REF!</v>
      </c>
      <c r="Q38" s="113" t="s">
        <v>231</v>
      </c>
      <c r="R38" s="226"/>
      <c r="S38" s="45"/>
      <c r="T38" s="6"/>
      <c r="U38" s="6"/>
      <c r="V38" s="6"/>
      <c r="W38" s="23">
        <v>56</v>
      </c>
      <c r="X38" s="23">
        <v>60</v>
      </c>
    </row>
    <row r="39" spans="1:24" ht="25.5" x14ac:dyDescent="0.25">
      <c r="A39" s="230"/>
      <c r="B39" s="226"/>
      <c r="C39" s="39" t="s">
        <v>107</v>
      </c>
      <c r="D39" s="1" t="s">
        <v>234</v>
      </c>
      <c r="E39" s="4" t="s">
        <v>12</v>
      </c>
      <c r="F39" s="1"/>
      <c r="G39" s="4">
        <v>0.5</v>
      </c>
      <c r="H39" s="23" t="s">
        <v>116</v>
      </c>
      <c r="I39" s="4">
        <v>1</v>
      </c>
      <c r="J39" s="23" t="s">
        <v>17</v>
      </c>
      <c r="K39" s="116" t="s">
        <v>23</v>
      </c>
      <c r="L39" s="102" t="e">
        <f>#REF!</f>
        <v>#REF!</v>
      </c>
      <c r="M39" s="103" t="e">
        <f>#REF!</f>
        <v>#REF!</v>
      </c>
      <c r="N39" s="102" t="e">
        <f>#REF!</f>
        <v>#REF!</v>
      </c>
      <c r="O39" s="67" t="e">
        <f>#REF!</f>
        <v>#REF!</v>
      </c>
      <c r="P39" s="93" t="e">
        <f>AVERAGE(L39,M39,N39,O39)</f>
        <v>#REF!</v>
      </c>
      <c r="Q39" s="113" t="s">
        <v>231</v>
      </c>
      <c r="R39" s="226"/>
      <c r="S39" s="45"/>
      <c r="T39" s="6"/>
      <c r="U39" s="6"/>
      <c r="V39" s="6"/>
      <c r="W39" s="23">
        <v>56</v>
      </c>
      <c r="X39" s="23">
        <v>60</v>
      </c>
    </row>
    <row r="40" spans="1:24" ht="38.25" x14ac:dyDescent="0.25">
      <c r="A40" s="230"/>
      <c r="B40" s="226"/>
      <c r="C40" s="39" t="s">
        <v>108</v>
      </c>
      <c r="D40" s="1" t="s">
        <v>235</v>
      </c>
      <c r="E40" s="4" t="s">
        <v>12</v>
      </c>
      <c r="F40" s="1"/>
      <c r="G40" s="4">
        <v>0.5</v>
      </c>
      <c r="H40" s="23" t="s">
        <v>116</v>
      </c>
      <c r="I40" s="4">
        <v>1</v>
      </c>
      <c r="J40" s="23" t="s">
        <v>17</v>
      </c>
      <c r="K40" s="116" t="s">
        <v>23</v>
      </c>
      <c r="L40" s="102"/>
      <c r="M40" s="103"/>
      <c r="N40" s="102"/>
      <c r="O40" s="67"/>
      <c r="P40" s="93"/>
      <c r="Q40" s="113" t="s">
        <v>236</v>
      </c>
      <c r="R40" s="226"/>
      <c r="S40" s="113"/>
      <c r="T40" s="6"/>
      <c r="U40" s="6"/>
      <c r="V40" s="6"/>
      <c r="W40" s="23"/>
      <c r="X40" s="23"/>
    </row>
    <row r="41" spans="1:24" ht="25.5" x14ac:dyDescent="0.25">
      <c r="A41" s="229"/>
      <c r="B41" s="227"/>
      <c r="C41" s="39" t="s">
        <v>109</v>
      </c>
      <c r="D41" s="1" t="s">
        <v>237</v>
      </c>
      <c r="E41" s="4" t="s">
        <v>12</v>
      </c>
      <c r="F41" s="1"/>
      <c r="G41" s="4">
        <v>0.5</v>
      </c>
      <c r="H41" s="23" t="s">
        <v>116</v>
      </c>
      <c r="I41" s="4">
        <v>1</v>
      </c>
      <c r="J41" s="23" t="s">
        <v>17</v>
      </c>
      <c r="K41" s="3" t="s">
        <v>119</v>
      </c>
      <c r="L41" s="102" t="e">
        <f>#REF!</f>
        <v>#REF!</v>
      </c>
      <c r="M41" s="103" t="e">
        <f>#REF!</f>
        <v>#REF!</v>
      </c>
      <c r="N41" s="102" t="e">
        <f>#REF!</f>
        <v>#REF!</v>
      </c>
      <c r="O41" s="67" t="e">
        <f>#REF!</f>
        <v>#REF!</v>
      </c>
      <c r="P41" s="93" t="e">
        <f>AVERAGE(L41,M41,N41,O41)</f>
        <v>#REF!</v>
      </c>
      <c r="Q41" s="113" t="s">
        <v>236</v>
      </c>
      <c r="R41" s="227"/>
      <c r="S41" s="45"/>
      <c r="T41" s="6"/>
      <c r="U41" s="6"/>
      <c r="V41" s="6"/>
      <c r="W41" s="23">
        <v>56</v>
      </c>
      <c r="X41" s="23">
        <v>60</v>
      </c>
    </row>
    <row r="42" spans="1:24" ht="68.25" customHeight="1" x14ac:dyDescent="0.25">
      <c r="A42" s="231" t="s">
        <v>39</v>
      </c>
      <c r="B42" s="225" t="s">
        <v>61</v>
      </c>
      <c r="C42" s="39" t="s">
        <v>90</v>
      </c>
      <c r="D42" s="1" t="s">
        <v>190</v>
      </c>
      <c r="E42" s="51" t="s">
        <v>12</v>
      </c>
      <c r="F42" s="1"/>
      <c r="G42" s="23"/>
      <c r="H42" s="23"/>
      <c r="I42" s="37">
        <v>1</v>
      </c>
      <c r="J42" s="23" t="s">
        <v>17</v>
      </c>
      <c r="K42" s="116" t="s">
        <v>21</v>
      </c>
      <c r="L42" s="102"/>
      <c r="M42" s="103"/>
      <c r="N42" s="102"/>
      <c r="O42" s="67"/>
      <c r="P42" s="93"/>
      <c r="Q42" s="113" t="s">
        <v>191</v>
      </c>
      <c r="R42" s="225" t="s">
        <v>192</v>
      </c>
      <c r="S42" s="113"/>
      <c r="T42" s="113"/>
      <c r="U42" s="6"/>
      <c r="V42" s="6"/>
      <c r="W42" s="23"/>
      <c r="X42" s="23"/>
    </row>
    <row r="43" spans="1:24" ht="53.25" customHeight="1" x14ac:dyDescent="0.25">
      <c r="A43" s="232"/>
      <c r="B43" s="226"/>
      <c r="C43" s="39" t="s">
        <v>91</v>
      </c>
      <c r="D43" s="1" t="s">
        <v>193</v>
      </c>
      <c r="E43" s="51" t="s">
        <v>12</v>
      </c>
      <c r="F43" s="1"/>
      <c r="G43" s="37">
        <v>0.8</v>
      </c>
      <c r="H43" s="51" t="s">
        <v>26</v>
      </c>
      <c r="I43" s="37">
        <v>1</v>
      </c>
      <c r="J43" s="23" t="s">
        <v>17</v>
      </c>
      <c r="K43" s="116" t="s">
        <v>119</v>
      </c>
      <c r="L43" s="102"/>
      <c r="M43" s="103"/>
      <c r="N43" s="102"/>
      <c r="O43" s="67"/>
      <c r="P43" s="93"/>
      <c r="Q43" s="113" t="s">
        <v>194</v>
      </c>
      <c r="R43" s="227"/>
      <c r="S43" s="113"/>
      <c r="T43" s="113"/>
      <c r="U43" s="6"/>
      <c r="V43" s="6"/>
      <c r="W43" s="23"/>
      <c r="X43" s="23"/>
    </row>
    <row r="44" spans="1:24" ht="33.75" customHeight="1" x14ac:dyDescent="0.25">
      <c r="A44" s="232"/>
      <c r="B44" s="226"/>
      <c r="C44" s="39" t="s">
        <v>92</v>
      </c>
      <c r="D44" s="1" t="s">
        <v>195</v>
      </c>
      <c r="E44" s="51" t="s">
        <v>127</v>
      </c>
      <c r="F44" s="1"/>
      <c r="G44" s="37">
        <v>0.05</v>
      </c>
      <c r="H44" s="51" t="s">
        <v>196</v>
      </c>
      <c r="I44" s="37">
        <v>0</v>
      </c>
      <c r="J44" s="23" t="s">
        <v>17</v>
      </c>
      <c r="K44" s="116" t="s">
        <v>119</v>
      </c>
      <c r="L44" s="102"/>
      <c r="M44" s="103"/>
      <c r="N44" s="102"/>
      <c r="O44" s="67"/>
      <c r="P44" s="93"/>
      <c r="Q44" s="113" t="s">
        <v>197</v>
      </c>
      <c r="R44" s="225" t="s">
        <v>212</v>
      </c>
      <c r="S44" s="113"/>
      <c r="T44" s="6"/>
      <c r="U44" s="6"/>
      <c r="V44" s="6"/>
      <c r="W44" s="23"/>
      <c r="X44" s="23"/>
    </row>
    <row r="45" spans="1:24" ht="38.25" customHeight="1" x14ac:dyDescent="0.25">
      <c r="A45" s="232"/>
      <c r="B45" s="226"/>
      <c r="C45" s="39" t="s">
        <v>93</v>
      </c>
      <c r="D45" s="1" t="s">
        <v>198</v>
      </c>
      <c r="E45" s="51" t="s">
        <v>127</v>
      </c>
      <c r="F45" s="1"/>
      <c r="G45" s="37">
        <v>0.05</v>
      </c>
      <c r="H45" s="51" t="s">
        <v>196</v>
      </c>
      <c r="I45" s="37">
        <v>0</v>
      </c>
      <c r="J45" s="23" t="s">
        <v>17</v>
      </c>
      <c r="K45" s="116" t="s">
        <v>119</v>
      </c>
      <c r="L45" s="102"/>
      <c r="M45" s="103"/>
      <c r="N45" s="102"/>
      <c r="O45" s="67"/>
      <c r="P45" s="93"/>
      <c r="Q45" s="113" t="s">
        <v>199</v>
      </c>
      <c r="R45" s="226"/>
      <c r="S45" s="113"/>
      <c r="T45" s="6"/>
      <c r="U45" s="6"/>
      <c r="V45" s="6"/>
      <c r="W45" s="23"/>
      <c r="X45" s="23"/>
    </row>
    <row r="46" spans="1:24" ht="31.5" customHeight="1" x14ac:dyDescent="0.25">
      <c r="A46" s="232"/>
      <c r="B46" s="226"/>
      <c r="C46" s="39" t="s">
        <v>94</v>
      </c>
      <c r="D46" s="1" t="s">
        <v>200</v>
      </c>
      <c r="E46" s="51" t="s">
        <v>127</v>
      </c>
      <c r="F46" s="1"/>
      <c r="G46" s="37">
        <v>0.05</v>
      </c>
      <c r="H46" s="51" t="s">
        <v>196</v>
      </c>
      <c r="I46" s="37">
        <v>0</v>
      </c>
      <c r="J46" s="23" t="s">
        <v>17</v>
      </c>
      <c r="K46" s="116" t="s">
        <v>119</v>
      </c>
      <c r="L46" s="102"/>
      <c r="M46" s="103"/>
      <c r="N46" s="102"/>
      <c r="O46" s="67"/>
      <c r="P46" s="93"/>
      <c r="Q46" s="113" t="s">
        <v>201</v>
      </c>
      <c r="R46" s="226"/>
      <c r="S46" s="113"/>
      <c r="T46" s="6"/>
      <c r="U46" s="6"/>
      <c r="V46" s="6"/>
      <c r="W46" s="23"/>
      <c r="X46" s="23"/>
    </row>
    <row r="47" spans="1:24" ht="38.25" customHeight="1" x14ac:dyDescent="0.25">
      <c r="A47" s="232"/>
      <c r="B47" s="226"/>
      <c r="C47" s="39" t="s">
        <v>95</v>
      </c>
      <c r="D47" s="1" t="s">
        <v>202</v>
      </c>
      <c r="E47" s="51" t="s">
        <v>127</v>
      </c>
      <c r="F47" s="1"/>
      <c r="G47" s="37">
        <v>0.05</v>
      </c>
      <c r="H47" s="51" t="s">
        <v>196</v>
      </c>
      <c r="I47" s="37">
        <v>0</v>
      </c>
      <c r="J47" s="23" t="s">
        <v>17</v>
      </c>
      <c r="K47" s="116" t="s">
        <v>119</v>
      </c>
      <c r="L47" s="102"/>
      <c r="M47" s="103"/>
      <c r="N47" s="102"/>
      <c r="O47" s="67"/>
      <c r="P47" s="93"/>
      <c r="Q47" s="113" t="s">
        <v>203</v>
      </c>
      <c r="R47" s="226"/>
      <c r="S47" s="113"/>
      <c r="T47" s="113"/>
      <c r="U47" s="6"/>
      <c r="V47" s="6"/>
      <c r="W47" s="23"/>
      <c r="X47" s="23"/>
    </row>
    <row r="48" spans="1:24" ht="63" customHeight="1" x14ac:dyDescent="0.25">
      <c r="A48" s="232"/>
      <c r="B48" s="226"/>
      <c r="C48" s="39" t="s">
        <v>96</v>
      </c>
      <c r="D48" s="1" t="s">
        <v>204</v>
      </c>
      <c r="E48" s="51" t="s">
        <v>12</v>
      </c>
      <c r="F48" s="1"/>
      <c r="G48" s="23">
        <v>3</v>
      </c>
      <c r="H48" s="23">
        <v>2</v>
      </c>
      <c r="I48" s="23">
        <v>1</v>
      </c>
      <c r="J48" s="23" t="s">
        <v>156</v>
      </c>
      <c r="K48" s="116" t="s">
        <v>119</v>
      </c>
      <c r="L48" s="102"/>
      <c r="M48" s="103"/>
      <c r="N48" s="102"/>
      <c r="O48" s="67"/>
      <c r="P48" s="93"/>
      <c r="Q48" s="113" t="s">
        <v>205</v>
      </c>
      <c r="R48" s="227"/>
      <c r="S48" s="113"/>
      <c r="T48" s="113"/>
      <c r="U48" s="6"/>
      <c r="V48" s="6"/>
      <c r="W48" s="23"/>
      <c r="X48" s="23"/>
    </row>
    <row r="49" spans="1:24" ht="40.5" customHeight="1" x14ac:dyDescent="0.25">
      <c r="A49" s="232"/>
      <c r="B49" s="226"/>
      <c r="C49" s="39" t="s">
        <v>97</v>
      </c>
      <c r="D49" s="1" t="s">
        <v>206</v>
      </c>
      <c r="E49" s="51" t="s">
        <v>12</v>
      </c>
      <c r="F49" s="1"/>
      <c r="G49" s="23"/>
      <c r="H49" s="23"/>
      <c r="I49" s="37">
        <v>1</v>
      </c>
      <c r="J49" s="23" t="s">
        <v>17</v>
      </c>
      <c r="K49" s="116" t="s">
        <v>119</v>
      </c>
      <c r="L49" s="102"/>
      <c r="M49" s="103"/>
      <c r="N49" s="102"/>
      <c r="O49" s="67"/>
      <c r="P49" s="93"/>
      <c r="Q49" s="113" t="s">
        <v>207</v>
      </c>
      <c r="R49" s="225" t="s">
        <v>211</v>
      </c>
      <c r="S49" s="113"/>
      <c r="T49" s="113"/>
      <c r="U49" s="6"/>
      <c r="V49" s="6"/>
      <c r="W49" s="23"/>
      <c r="X49" s="23"/>
    </row>
    <row r="50" spans="1:24" ht="36" customHeight="1" x14ac:dyDescent="0.25">
      <c r="A50" s="233"/>
      <c r="B50" s="227"/>
      <c r="C50" s="39" t="s">
        <v>98</v>
      </c>
      <c r="D50" s="1" t="s">
        <v>208</v>
      </c>
      <c r="E50" s="51" t="s">
        <v>127</v>
      </c>
      <c r="F50" s="1"/>
      <c r="G50" s="37">
        <v>0.8</v>
      </c>
      <c r="H50" s="51" t="s">
        <v>209</v>
      </c>
      <c r="I50" s="37">
        <v>1</v>
      </c>
      <c r="J50" s="23" t="s">
        <v>17</v>
      </c>
      <c r="K50" s="116" t="s">
        <v>119</v>
      </c>
      <c r="L50" s="102" t="e">
        <f>#REF!</f>
        <v>#REF!</v>
      </c>
      <c r="M50" s="67" t="e">
        <f>#REF!</f>
        <v>#REF!</v>
      </c>
      <c r="N50" s="104" t="e">
        <f>#REF!</f>
        <v>#REF!</v>
      </c>
      <c r="O50" s="67" t="e">
        <f>#REF!</f>
        <v>#REF!</v>
      </c>
      <c r="P50" s="93" t="e">
        <f>AVERAGE(L50,M50,N50,O50)</f>
        <v>#REF!</v>
      </c>
      <c r="Q50" s="113" t="s">
        <v>210</v>
      </c>
      <c r="R50" s="227"/>
      <c r="S50" s="113"/>
      <c r="T50" s="113"/>
      <c r="U50" s="6"/>
      <c r="V50" s="6"/>
      <c r="W50" s="23">
        <v>11</v>
      </c>
      <c r="X50" s="23">
        <v>15</v>
      </c>
    </row>
    <row r="51" spans="1:24" ht="39.75" customHeight="1" x14ac:dyDescent="0.25">
      <c r="A51" s="228" t="s">
        <v>39</v>
      </c>
      <c r="B51" s="225" t="s">
        <v>13</v>
      </c>
      <c r="C51" s="39" t="s">
        <v>99</v>
      </c>
      <c r="D51" s="1" t="s">
        <v>213</v>
      </c>
      <c r="E51" s="51" t="s">
        <v>12</v>
      </c>
      <c r="F51" s="1"/>
      <c r="G51" s="37">
        <v>0.5</v>
      </c>
      <c r="H51" s="36" t="s">
        <v>116</v>
      </c>
      <c r="I51" s="37">
        <v>1</v>
      </c>
      <c r="J51" s="36" t="s">
        <v>17</v>
      </c>
      <c r="K51" s="36" t="s">
        <v>119</v>
      </c>
      <c r="L51" s="92"/>
      <c r="M51" s="66" t="e">
        <f>#REF!</f>
        <v>#REF!</v>
      </c>
      <c r="N51" s="94"/>
      <c r="O51" s="85" t="e">
        <f>#REF!</f>
        <v>#REF!</v>
      </c>
      <c r="P51" s="85" t="e">
        <f>AVERAGE(M51,O51)</f>
        <v>#REF!</v>
      </c>
      <c r="Q51" s="113" t="s">
        <v>214</v>
      </c>
      <c r="R51" s="225" t="s">
        <v>215</v>
      </c>
      <c r="S51" s="113"/>
      <c r="T51" s="113"/>
      <c r="U51" s="6"/>
      <c r="V51" s="6"/>
      <c r="W51" s="62">
        <v>0.50009999999999999</v>
      </c>
      <c r="X51" s="62">
        <v>0.79990000000000006</v>
      </c>
    </row>
    <row r="52" spans="1:24" ht="25.5" customHeight="1" x14ac:dyDescent="0.25">
      <c r="A52" s="230"/>
      <c r="B52" s="226"/>
      <c r="C52" s="39" t="s">
        <v>100</v>
      </c>
      <c r="D52" s="1" t="s">
        <v>216</v>
      </c>
      <c r="E52" s="51" t="s">
        <v>12</v>
      </c>
      <c r="F52" s="1"/>
      <c r="G52" s="37">
        <v>0.5</v>
      </c>
      <c r="H52" s="51" t="s">
        <v>116</v>
      </c>
      <c r="I52" s="37">
        <v>1</v>
      </c>
      <c r="J52" s="36" t="s">
        <v>17</v>
      </c>
      <c r="K52" s="36" t="s">
        <v>119</v>
      </c>
      <c r="L52" s="92"/>
      <c r="M52" s="66" t="e">
        <f>#REF!</f>
        <v>#REF!</v>
      </c>
      <c r="N52" s="94"/>
      <c r="O52" s="65" t="e">
        <f>#REF!</f>
        <v>#REF!</v>
      </c>
      <c r="P52" s="85" t="e">
        <f>AVERAGE(M52,O52)</f>
        <v>#REF!</v>
      </c>
      <c r="Q52" s="113" t="s">
        <v>217</v>
      </c>
      <c r="R52" s="226"/>
      <c r="S52" s="45"/>
      <c r="T52" s="6"/>
      <c r="U52" s="6"/>
      <c r="V52" s="6"/>
      <c r="W52" s="62">
        <v>0.80010000000000003</v>
      </c>
      <c r="X52" s="62">
        <v>0.99990000000000001</v>
      </c>
    </row>
    <row r="53" spans="1:24" ht="25.5" x14ac:dyDescent="0.25">
      <c r="A53" s="230"/>
      <c r="B53" s="226"/>
      <c r="C53" s="39" t="s">
        <v>101</v>
      </c>
      <c r="D53" s="1" t="s">
        <v>218</v>
      </c>
      <c r="E53" s="51" t="s">
        <v>12</v>
      </c>
      <c r="F53" s="1"/>
      <c r="G53" s="37">
        <v>0.5</v>
      </c>
      <c r="H53" s="51" t="s">
        <v>116</v>
      </c>
      <c r="I53" s="37">
        <v>1</v>
      </c>
      <c r="J53" s="14" t="s">
        <v>17</v>
      </c>
      <c r="K53" s="51" t="s">
        <v>119</v>
      </c>
      <c r="L53" s="88"/>
      <c r="M53" s="71"/>
      <c r="N53" s="88"/>
      <c r="O53" s="65" t="e">
        <f>#REF!</f>
        <v>#REF!</v>
      </c>
      <c r="P53" s="85" t="e">
        <f>O53</f>
        <v>#REF!</v>
      </c>
      <c r="Q53" s="113" t="s">
        <v>219</v>
      </c>
      <c r="R53" s="227"/>
      <c r="S53" s="45"/>
      <c r="T53" s="6"/>
      <c r="U53" s="6"/>
      <c r="V53" s="6"/>
      <c r="W53" s="62">
        <v>0.80010000000000003</v>
      </c>
      <c r="X53" s="62">
        <v>0.99990000000000001</v>
      </c>
    </row>
    <row r="54" spans="1:24" ht="54.75" customHeight="1" x14ac:dyDescent="0.25">
      <c r="A54" s="228" t="s">
        <v>39</v>
      </c>
      <c r="B54" s="225" t="s">
        <v>62</v>
      </c>
      <c r="C54" s="39" t="s">
        <v>102</v>
      </c>
      <c r="D54" s="5" t="s">
        <v>220</v>
      </c>
      <c r="E54" s="51" t="s">
        <v>11</v>
      </c>
      <c r="F54" s="5"/>
      <c r="G54" s="16">
        <v>0.4</v>
      </c>
      <c r="H54" s="16" t="s">
        <v>221</v>
      </c>
      <c r="I54" s="16">
        <v>0.8</v>
      </c>
      <c r="J54" s="14" t="s">
        <v>17</v>
      </c>
      <c r="K54" s="14" t="s">
        <v>24</v>
      </c>
      <c r="L54" s="24" t="e">
        <f>#REF!</f>
        <v>#REF!</v>
      </c>
      <c r="M54" s="97" t="e">
        <f>#REF!</f>
        <v>#REF!</v>
      </c>
      <c r="N54" s="66" t="e">
        <f>#REF!</f>
        <v>#REF!</v>
      </c>
      <c r="O54" s="66" t="e">
        <f>#REF!/4</f>
        <v>#REF!</v>
      </c>
      <c r="P54" s="85" t="e">
        <f>AVERAGE(L54,M54,N54,O54)</f>
        <v>#REF!</v>
      </c>
      <c r="Q54" s="113" t="s">
        <v>222</v>
      </c>
      <c r="R54" s="225" t="s">
        <v>223</v>
      </c>
      <c r="S54" s="113"/>
      <c r="T54" s="113"/>
      <c r="U54" s="6"/>
      <c r="V54" s="6"/>
      <c r="W54" s="62">
        <v>0.1701</v>
      </c>
      <c r="X54" s="63">
        <v>0.24989999999999998</v>
      </c>
    </row>
    <row r="55" spans="1:24" ht="42" customHeight="1" x14ac:dyDescent="0.25">
      <c r="A55" s="230"/>
      <c r="B55" s="226"/>
      <c r="C55" s="39" t="s">
        <v>103</v>
      </c>
      <c r="D55" s="5" t="s">
        <v>224</v>
      </c>
      <c r="E55" s="51" t="s">
        <v>12</v>
      </c>
      <c r="F55" s="5"/>
      <c r="G55" s="16">
        <v>0.5</v>
      </c>
      <c r="H55" s="16" t="s">
        <v>225</v>
      </c>
      <c r="I55" s="16">
        <v>1</v>
      </c>
      <c r="J55" s="51" t="s">
        <v>17</v>
      </c>
      <c r="K55" s="51" t="s">
        <v>23</v>
      </c>
      <c r="L55" s="24"/>
      <c r="M55" s="97"/>
      <c r="N55" s="66"/>
      <c r="O55" s="66"/>
      <c r="P55" s="85"/>
      <c r="Q55" s="113" t="s">
        <v>226</v>
      </c>
      <c r="R55" s="226"/>
      <c r="S55" s="113"/>
      <c r="T55" s="6"/>
      <c r="U55" s="6"/>
      <c r="V55" s="6"/>
      <c r="W55" s="62"/>
      <c r="X55" s="63"/>
    </row>
    <row r="56" spans="1:24" ht="40.5" customHeight="1" x14ac:dyDescent="0.25">
      <c r="A56" s="229"/>
      <c r="B56" s="227"/>
      <c r="C56" s="39" t="s">
        <v>104</v>
      </c>
      <c r="D56" s="5" t="s">
        <v>227</v>
      </c>
      <c r="E56" s="51" t="s">
        <v>12</v>
      </c>
      <c r="F56" s="5"/>
      <c r="G56" s="12">
        <v>0.1</v>
      </c>
      <c r="H56" s="12" t="s">
        <v>228</v>
      </c>
      <c r="I56" s="12">
        <v>0.01</v>
      </c>
      <c r="J56" s="14" t="s">
        <v>17</v>
      </c>
      <c r="K56" s="14" t="s">
        <v>24</v>
      </c>
      <c r="L56" s="24" t="e">
        <f>#REF!</f>
        <v>#REF!</v>
      </c>
      <c r="M56" s="97" t="e">
        <f>#REF!</f>
        <v>#REF!</v>
      </c>
      <c r="N56" s="66" t="e">
        <f>#REF!</f>
        <v>#REF!</v>
      </c>
      <c r="O56" s="97" t="e">
        <f>#REF!/4</f>
        <v>#REF!</v>
      </c>
      <c r="P56" s="85" t="e">
        <f>AVERAGE(L56,M56,N56,O56)</f>
        <v>#REF!</v>
      </c>
      <c r="Q56" s="113" t="s">
        <v>229</v>
      </c>
      <c r="R56" s="227"/>
      <c r="S56" s="45"/>
      <c r="T56" s="6"/>
      <c r="U56" s="6"/>
      <c r="V56" s="6"/>
      <c r="W56" s="62">
        <v>0.1701</v>
      </c>
      <c r="X56" s="63">
        <v>0.24989999999999998</v>
      </c>
    </row>
    <row r="57" spans="1:24" ht="38.25" x14ac:dyDescent="0.25">
      <c r="A57" s="228" t="s">
        <v>46</v>
      </c>
      <c r="B57" s="225" t="s">
        <v>63</v>
      </c>
      <c r="C57" s="39" t="s">
        <v>113</v>
      </c>
      <c r="D57" s="5" t="s">
        <v>247</v>
      </c>
      <c r="E57" s="51" t="s">
        <v>12</v>
      </c>
      <c r="F57" s="5"/>
      <c r="G57" s="12">
        <v>0.5</v>
      </c>
      <c r="H57" s="12" t="s">
        <v>116</v>
      </c>
      <c r="I57" s="12">
        <v>1</v>
      </c>
      <c r="J57" s="21" t="s">
        <v>17</v>
      </c>
      <c r="K57" s="21" t="s">
        <v>21</v>
      </c>
      <c r="L57" s="24" t="e">
        <f>#REF!</f>
        <v>#REF!</v>
      </c>
      <c r="M57" s="66" t="e">
        <f>#REF!</f>
        <v>#REF!</v>
      </c>
      <c r="N57" s="25" t="e">
        <f>#REF!</f>
        <v>#REF!</v>
      </c>
      <c r="O57" s="97" t="e">
        <f>#REF!</f>
        <v>#REF!</v>
      </c>
      <c r="P57" s="85" t="e">
        <f>AVERAGE(L57,M57,N57,O57)</f>
        <v>#REF!</v>
      </c>
      <c r="Q57" s="118" t="s">
        <v>248</v>
      </c>
      <c r="R57" s="117" t="s">
        <v>249</v>
      </c>
      <c r="S57" s="117"/>
      <c r="T57" s="117"/>
      <c r="U57" s="6"/>
      <c r="V57" s="6"/>
      <c r="W57" s="62">
        <v>5.0099999999999999E-2</v>
      </c>
      <c r="X57" s="62">
        <v>7.9899999999999999E-2</v>
      </c>
    </row>
    <row r="58" spans="1:24" ht="25.5" customHeight="1" x14ac:dyDescent="0.25">
      <c r="A58" s="229"/>
      <c r="B58" s="227"/>
      <c r="C58" s="39" t="s">
        <v>114</v>
      </c>
      <c r="D58" s="5" t="s">
        <v>250</v>
      </c>
      <c r="E58" s="51" t="s">
        <v>127</v>
      </c>
      <c r="F58" s="5"/>
      <c r="G58" s="12">
        <v>0.5</v>
      </c>
      <c r="H58" s="12" t="s">
        <v>116</v>
      </c>
      <c r="I58" s="12">
        <v>1</v>
      </c>
      <c r="J58" s="14" t="s">
        <v>17</v>
      </c>
      <c r="K58" s="14" t="s">
        <v>21</v>
      </c>
      <c r="L58" s="24" t="e">
        <f>#REF!</f>
        <v>#REF!</v>
      </c>
      <c r="M58" s="66" t="e">
        <f>#REF!</f>
        <v>#REF!</v>
      </c>
      <c r="N58" s="25" t="e">
        <f>#REF!</f>
        <v>#REF!</v>
      </c>
      <c r="O58" s="65" t="e">
        <f>#REF!</f>
        <v>#REF!</v>
      </c>
      <c r="P58" s="85" t="e">
        <f>AVERAGE(L58,M58,N58,O58)</f>
        <v>#REF!</v>
      </c>
      <c r="Q58" s="118" t="s">
        <v>251</v>
      </c>
      <c r="R58" s="118"/>
      <c r="S58" s="45"/>
      <c r="T58" s="6"/>
      <c r="U58" s="6"/>
      <c r="V58" s="6"/>
      <c r="W58" s="62">
        <v>0.70009999999999994</v>
      </c>
      <c r="X58" s="62">
        <v>0.79990000000000006</v>
      </c>
    </row>
    <row r="59" spans="1:24" x14ac:dyDescent="0.25">
      <c r="A59" s="228"/>
      <c r="B59" s="228"/>
      <c r="C59" s="228"/>
      <c r="D59" s="228"/>
      <c r="E59" s="228"/>
      <c r="F59" s="228"/>
      <c r="G59" s="228"/>
      <c r="H59" s="228"/>
      <c r="I59" s="228"/>
      <c r="J59" s="228"/>
      <c r="K59" s="228"/>
      <c r="L59" s="228"/>
      <c r="M59" s="228"/>
      <c r="N59" s="228"/>
      <c r="O59" s="228"/>
      <c r="P59" s="228"/>
      <c r="Q59" s="228"/>
      <c r="R59" s="228"/>
      <c r="S59" s="45"/>
      <c r="T59" s="6"/>
      <c r="U59" s="6"/>
      <c r="V59" s="6"/>
      <c r="W59" s="62"/>
      <c r="X59" s="62"/>
    </row>
    <row r="60" spans="1:24" x14ac:dyDescent="0.25">
      <c r="A60" s="229"/>
      <c r="B60" s="229"/>
      <c r="C60" s="229"/>
      <c r="D60" s="229"/>
      <c r="E60" s="229"/>
      <c r="F60" s="229"/>
      <c r="G60" s="229"/>
      <c r="H60" s="229"/>
      <c r="I60" s="229"/>
      <c r="J60" s="229"/>
      <c r="K60" s="229"/>
      <c r="L60" s="229"/>
      <c r="M60" s="229"/>
      <c r="N60" s="229"/>
      <c r="O60" s="229"/>
      <c r="P60" s="229"/>
      <c r="Q60" s="229"/>
      <c r="R60" s="229"/>
      <c r="S60" s="45"/>
      <c r="T60" s="6"/>
      <c r="U60" s="6"/>
      <c r="V60" s="6"/>
      <c r="W60" s="62"/>
      <c r="X60" s="62"/>
    </row>
    <row r="61" spans="1:24" x14ac:dyDescent="0.25">
      <c r="A61" s="228"/>
      <c r="B61" s="228"/>
      <c r="C61" s="228"/>
      <c r="D61" s="228"/>
      <c r="E61" s="228"/>
      <c r="F61" s="228"/>
      <c r="G61" s="228"/>
      <c r="H61" s="228"/>
      <c r="I61" s="228"/>
      <c r="J61" s="228"/>
      <c r="K61" s="228"/>
      <c r="L61" s="228"/>
      <c r="M61" s="228"/>
      <c r="N61" s="228"/>
      <c r="O61" s="228"/>
      <c r="P61" s="228"/>
      <c r="Q61" s="228"/>
      <c r="R61" s="228"/>
      <c r="S61" s="45"/>
      <c r="T61" s="6"/>
      <c r="U61" s="6"/>
      <c r="V61" s="6"/>
      <c r="W61" s="62"/>
      <c r="X61" s="62"/>
    </row>
    <row r="62" spans="1:24" ht="66.75" customHeight="1" x14ac:dyDescent="0.25">
      <c r="A62" s="229"/>
      <c r="B62" s="229"/>
      <c r="C62" s="229"/>
      <c r="D62" s="229"/>
      <c r="E62" s="229"/>
      <c r="F62" s="229"/>
      <c r="G62" s="229"/>
      <c r="H62" s="229"/>
      <c r="I62" s="229"/>
      <c r="J62" s="229"/>
      <c r="K62" s="229"/>
      <c r="L62" s="229"/>
      <c r="M62" s="229"/>
      <c r="N62" s="229"/>
      <c r="O62" s="229"/>
      <c r="P62" s="229"/>
      <c r="Q62" s="229"/>
      <c r="R62" s="229"/>
      <c r="S62" s="45"/>
      <c r="T62" s="6"/>
      <c r="U62" s="6"/>
      <c r="V62" s="6"/>
      <c r="W62" s="62"/>
      <c r="X62" s="62"/>
    </row>
    <row r="63" spans="1:24" x14ac:dyDescent="0.25">
      <c r="A63" s="228"/>
      <c r="B63" s="228"/>
      <c r="C63" s="228"/>
      <c r="D63" s="228"/>
      <c r="E63" s="228"/>
      <c r="F63" s="228"/>
      <c r="G63" s="228"/>
      <c r="H63" s="228"/>
      <c r="I63" s="228"/>
      <c r="J63" s="228"/>
      <c r="K63" s="228"/>
      <c r="L63" s="228"/>
      <c r="M63" s="228"/>
      <c r="N63" s="228"/>
      <c r="O63" s="228"/>
      <c r="P63" s="228"/>
      <c r="Q63" s="228"/>
      <c r="R63" s="228"/>
      <c r="S63" s="45"/>
      <c r="T63" s="6"/>
      <c r="U63" s="6"/>
      <c r="V63" s="6"/>
      <c r="W63" s="62"/>
      <c r="X63" s="62"/>
    </row>
    <row r="64" spans="1:24" ht="56.25" customHeight="1" x14ac:dyDescent="0.25">
      <c r="A64" s="229"/>
      <c r="B64" s="229"/>
      <c r="C64" s="229"/>
      <c r="D64" s="229"/>
      <c r="E64" s="229"/>
      <c r="F64" s="229"/>
      <c r="G64" s="229"/>
      <c r="H64" s="229"/>
      <c r="I64" s="229"/>
      <c r="J64" s="229"/>
      <c r="K64" s="229"/>
      <c r="L64" s="229"/>
      <c r="M64" s="229"/>
      <c r="N64" s="229"/>
      <c r="O64" s="229"/>
      <c r="P64" s="229"/>
      <c r="Q64" s="229"/>
      <c r="R64" s="229"/>
      <c r="S64" s="45"/>
      <c r="T64" s="6"/>
      <c r="U64" s="6"/>
      <c r="V64" s="6"/>
      <c r="W64" s="62"/>
      <c r="X64" s="62"/>
    </row>
    <row r="65" spans="1:24" x14ac:dyDescent="0.25">
      <c r="A65" s="228"/>
      <c r="B65" s="228"/>
      <c r="C65" s="228"/>
      <c r="D65" s="228"/>
      <c r="E65" s="228"/>
      <c r="F65" s="228"/>
      <c r="G65" s="228"/>
      <c r="H65" s="228"/>
      <c r="I65" s="228"/>
      <c r="J65" s="228"/>
      <c r="K65" s="228"/>
      <c r="L65" s="228"/>
      <c r="M65" s="228"/>
      <c r="N65" s="228"/>
      <c r="O65" s="228"/>
      <c r="P65" s="228"/>
      <c r="Q65" s="228"/>
      <c r="R65" s="228"/>
      <c r="S65" s="45"/>
      <c r="T65" s="6"/>
      <c r="U65" s="6"/>
      <c r="V65" s="6"/>
      <c r="W65" s="62"/>
      <c r="X65" s="62"/>
    </row>
    <row r="66" spans="1:24" x14ac:dyDescent="0.25">
      <c r="A66" s="229"/>
      <c r="B66" s="229"/>
      <c r="C66" s="229"/>
      <c r="D66" s="229"/>
      <c r="E66" s="229"/>
      <c r="F66" s="229"/>
      <c r="G66" s="229"/>
      <c r="H66" s="229"/>
      <c r="I66" s="229"/>
      <c r="J66" s="229"/>
      <c r="K66" s="229"/>
      <c r="L66" s="229"/>
      <c r="M66" s="229"/>
      <c r="N66" s="229"/>
      <c r="O66" s="229"/>
      <c r="P66" s="229"/>
      <c r="Q66" s="229"/>
      <c r="R66" s="229"/>
      <c r="S66" s="45"/>
      <c r="T66" s="6"/>
      <c r="U66" s="6"/>
      <c r="V66" s="6"/>
      <c r="W66" s="62"/>
      <c r="X66" s="62"/>
    </row>
    <row r="67" spans="1:24" x14ac:dyDescent="0.25">
      <c r="A67" s="228"/>
      <c r="B67" s="228"/>
      <c r="C67" s="228"/>
      <c r="D67" s="228"/>
      <c r="E67" s="228"/>
      <c r="F67" s="228"/>
      <c r="G67" s="228"/>
      <c r="H67" s="228"/>
      <c r="I67" s="228"/>
      <c r="J67" s="228"/>
      <c r="K67" s="228"/>
      <c r="L67" s="228"/>
      <c r="M67" s="228"/>
      <c r="N67" s="228"/>
      <c r="O67" s="228"/>
      <c r="P67" s="228"/>
      <c r="Q67" s="228"/>
      <c r="R67" s="228"/>
      <c r="S67" s="45"/>
      <c r="T67" s="6"/>
      <c r="U67" s="6"/>
      <c r="V67" s="6"/>
      <c r="W67" s="62"/>
      <c r="X67" s="62"/>
    </row>
    <row r="68" spans="1:24" x14ac:dyDescent="0.25">
      <c r="A68" s="229"/>
      <c r="B68" s="229"/>
      <c r="C68" s="229"/>
      <c r="D68" s="229"/>
      <c r="E68" s="229"/>
      <c r="F68" s="229"/>
      <c r="G68" s="229"/>
      <c r="H68" s="229"/>
      <c r="I68" s="229"/>
      <c r="J68" s="229"/>
      <c r="K68" s="229"/>
      <c r="L68" s="229"/>
      <c r="M68" s="229"/>
      <c r="N68" s="229"/>
      <c r="O68" s="229"/>
      <c r="P68" s="229"/>
      <c r="Q68" s="229"/>
      <c r="R68" s="229"/>
      <c r="S68" s="45"/>
      <c r="T68" s="6"/>
      <c r="U68" s="6"/>
      <c r="V68" s="6"/>
      <c r="W68" s="62"/>
      <c r="X68" s="62"/>
    </row>
    <row r="69" spans="1:24" x14ac:dyDescent="0.25">
      <c r="A69" s="228"/>
      <c r="B69" s="228"/>
      <c r="C69" s="228"/>
      <c r="D69" s="228"/>
      <c r="E69" s="228"/>
      <c r="F69" s="228"/>
      <c r="G69" s="228"/>
      <c r="H69" s="228"/>
      <c r="I69" s="228"/>
      <c r="J69" s="228"/>
      <c r="K69" s="228"/>
      <c r="L69" s="228"/>
      <c r="M69" s="228"/>
      <c r="N69" s="228"/>
      <c r="O69" s="228"/>
      <c r="P69" s="228"/>
      <c r="Q69" s="228"/>
      <c r="R69" s="228"/>
      <c r="S69" s="45"/>
      <c r="T69" s="6"/>
      <c r="U69" s="6"/>
      <c r="V69" s="6"/>
      <c r="W69" s="62"/>
      <c r="X69" s="62"/>
    </row>
    <row r="70" spans="1:24" x14ac:dyDescent="0.25">
      <c r="A70" s="229"/>
      <c r="B70" s="229"/>
      <c r="C70" s="229"/>
      <c r="D70" s="229"/>
      <c r="E70" s="229"/>
      <c r="F70" s="229"/>
      <c r="G70" s="229"/>
      <c r="H70" s="229"/>
      <c r="I70" s="229"/>
      <c r="J70" s="229"/>
      <c r="K70" s="229"/>
      <c r="L70" s="229"/>
      <c r="M70" s="229"/>
      <c r="N70" s="229"/>
      <c r="O70" s="229"/>
      <c r="P70" s="229"/>
      <c r="Q70" s="229"/>
      <c r="R70" s="229"/>
      <c r="S70" s="45"/>
      <c r="T70" s="6"/>
      <c r="U70" s="6"/>
      <c r="V70" s="6"/>
      <c r="W70" s="62"/>
      <c r="X70" s="62"/>
    </row>
    <row r="71" spans="1:24" x14ac:dyDescent="0.25">
      <c r="A71" s="228"/>
      <c r="B71" s="228"/>
      <c r="C71" s="228"/>
      <c r="D71" s="228"/>
      <c r="E71" s="228"/>
      <c r="F71" s="228"/>
      <c r="G71" s="228"/>
      <c r="H71" s="228"/>
      <c r="I71" s="228"/>
      <c r="J71" s="228"/>
      <c r="K71" s="228"/>
      <c r="L71" s="228"/>
      <c r="M71" s="228"/>
      <c r="N71" s="228"/>
      <c r="O71" s="228"/>
      <c r="P71" s="228"/>
      <c r="Q71" s="228"/>
      <c r="R71" s="228"/>
      <c r="S71" s="48"/>
      <c r="T71" s="47"/>
      <c r="U71" s="6"/>
      <c r="V71" s="6"/>
      <c r="W71" s="62"/>
      <c r="X71" s="62"/>
    </row>
    <row r="72" spans="1:24" x14ac:dyDescent="0.25">
      <c r="A72" s="229"/>
      <c r="B72" s="229"/>
      <c r="C72" s="229"/>
      <c r="D72" s="229"/>
      <c r="E72" s="229"/>
      <c r="F72" s="229"/>
      <c r="G72" s="229"/>
      <c r="H72" s="229"/>
      <c r="I72" s="229"/>
      <c r="J72" s="229"/>
      <c r="K72" s="229"/>
      <c r="L72" s="229"/>
      <c r="M72" s="229"/>
      <c r="N72" s="229"/>
      <c r="O72" s="229"/>
      <c r="P72" s="229"/>
      <c r="Q72" s="229"/>
      <c r="R72" s="229"/>
      <c r="S72" s="48"/>
      <c r="T72" s="6"/>
      <c r="U72" s="6"/>
      <c r="V72" s="6"/>
      <c r="W72" s="62"/>
      <c r="X72" s="62"/>
    </row>
    <row r="73" spans="1:24" x14ac:dyDescent="0.25">
      <c r="A73" s="228"/>
      <c r="B73" s="228"/>
      <c r="C73" s="228"/>
      <c r="D73" s="228"/>
      <c r="E73" s="228"/>
      <c r="F73" s="228"/>
      <c r="G73" s="228"/>
      <c r="H73" s="228"/>
      <c r="I73" s="228"/>
      <c r="J73" s="228"/>
      <c r="K73" s="228"/>
      <c r="L73" s="228"/>
      <c r="M73" s="228"/>
      <c r="N73" s="228"/>
      <c r="O73" s="228"/>
      <c r="P73" s="228"/>
      <c r="Q73" s="228"/>
      <c r="R73" s="228"/>
      <c r="S73" s="48"/>
      <c r="T73" s="6"/>
      <c r="U73" s="6"/>
      <c r="V73" s="6"/>
      <c r="W73" s="62"/>
      <c r="X73" s="62"/>
    </row>
    <row r="74" spans="1:24" x14ac:dyDescent="0.25">
      <c r="A74" s="229"/>
      <c r="B74" s="229"/>
      <c r="C74" s="229"/>
      <c r="D74" s="229"/>
      <c r="E74" s="229"/>
      <c r="F74" s="229"/>
      <c r="G74" s="229"/>
      <c r="H74" s="229"/>
      <c r="I74" s="229"/>
      <c r="J74" s="229"/>
      <c r="K74" s="229"/>
      <c r="L74" s="229"/>
      <c r="M74" s="229"/>
      <c r="N74" s="229"/>
      <c r="O74" s="229"/>
      <c r="P74" s="229"/>
      <c r="Q74" s="229"/>
      <c r="R74" s="229"/>
      <c r="S74" s="48"/>
      <c r="T74" s="6"/>
      <c r="U74" s="6"/>
      <c r="V74" s="6"/>
      <c r="W74" s="62"/>
      <c r="X74" s="62"/>
    </row>
    <row r="75" spans="1:24" ht="27.75" customHeight="1" x14ac:dyDescent="0.25">
      <c r="A75" s="228"/>
      <c r="B75" s="228"/>
      <c r="C75" s="228"/>
      <c r="D75" s="228"/>
      <c r="E75" s="228"/>
      <c r="F75" s="228"/>
      <c r="G75" s="228"/>
      <c r="H75" s="228"/>
      <c r="I75" s="228"/>
      <c r="J75" s="228"/>
      <c r="K75" s="228"/>
      <c r="L75" s="228"/>
      <c r="M75" s="228"/>
      <c r="N75" s="228"/>
      <c r="O75" s="228"/>
      <c r="P75" s="228"/>
      <c r="Q75" s="228"/>
      <c r="R75" s="228"/>
      <c r="S75" s="45"/>
      <c r="T75" s="6"/>
      <c r="U75" s="6"/>
      <c r="V75" s="6"/>
      <c r="W75" s="64"/>
      <c r="X75" s="64"/>
    </row>
    <row r="76" spans="1:24" ht="48.75" customHeight="1" x14ac:dyDescent="0.25">
      <c r="A76" s="229"/>
      <c r="B76" s="229"/>
      <c r="C76" s="229"/>
      <c r="D76" s="229"/>
      <c r="E76" s="229"/>
      <c r="F76" s="229"/>
      <c r="G76" s="229"/>
      <c r="H76" s="229"/>
      <c r="I76" s="229"/>
      <c r="J76" s="229"/>
      <c r="K76" s="229"/>
      <c r="L76" s="229"/>
      <c r="M76" s="229"/>
      <c r="N76" s="229"/>
      <c r="O76" s="229"/>
      <c r="P76" s="229"/>
      <c r="Q76" s="229"/>
      <c r="R76" s="229"/>
      <c r="S76" s="45"/>
      <c r="T76" s="6"/>
      <c r="U76" s="6"/>
      <c r="V76" s="6"/>
      <c r="W76" s="62"/>
      <c r="X76" s="62"/>
    </row>
    <row r="77" spans="1:24" ht="67.5" customHeight="1" x14ac:dyDescent="0.25">
      <c r="A77" s="228"/>
      <c r="B77" s="228"/>
      <c r="C77" s="228"/>
      <c r="D77" s="228"/>
      <c r="E77" s="228"/>
      <c r="F77" s="228"/>
      <c r="G77" s="228"/>
      <c r="H77" s="228"/>
      <c r="I77" s="228"/>
      <c r="J77" s="228"/>
      <c r="K77" s="228"/>
      <c r="L77" s="228"/>
      <c r="M77" s="228"/>
      <c r="N77" s="228"/>
      <c r="O77" s="228"/>
      <c r="P77" s="228"/>
      <c r="Q77" s="228"/>
      <c r="R77" s="228"/>
      <c r="S77" s="48"/>
      <c r="T77" s="6"/>
      <c r="U77" s="6"/>
      <c r="V77" s="6"/>
      <c r="W77" s="62"/>
      <c r="X77" s="62"/>
    </row>
    <row r="78" spans="1:24" ht="34.5" customHeight="1" x14ac:dyDescent="0.25">
      <c r="A78" s="229"/>
      <c r="B78" s="229"/>
      <c r="C78" s="229"/>
      <c r="D78" s="229"/>
      <c r="E78" s="229"/>
      <c r="F78" s="229"/>
      <c r="G78" s="229"/>
      <c r="H78" s="229"/>
      <c r="I78" s="229"/>
      <c r="J78" s="229"/>
      <c r="K78" s="229"/>
      <c r="L78" s="229"/>
      <c r="M78" s="229"/>
      <c r="N78" s="229"/>
      <c r="O78" s="229"/>
      <c r="P78" s="229"/>
      <c r="Q78" s="229"/>
      <c r="R78" s="229"/>
      <c r="S78" s="45"/>
      <c r="T78" s="6"/>
      <c r="U78" s="6"/>
      <c r="V78" s="6"/>
      <c r="W78" s="62"/>
      <c r="X78" s="62"/>
    </row>
    <row r="79" spans="1:24" ht="49.5" customHeight="1" x14ac:dyDescent="0.25">
      <c r="A79" s="228"/>
      <c r="B79" s="228"/>
      <c r="C79" s="228"/>
      <c r="D79" s="228"/>
      <c r="E79" s="228"/>
      <c r="F79" s="228"/>
      <c r="G79" s="228"/>
      <c r="H79" s="228"/>
      <c r="I79" s="228"/>
      <c r="J79" s="228"/>
      <c r="K79" s="228"/>
      <c r="L79" s="228"/>
      <c r="M79" s="228"/>
      <c r="N79" s="228"/>
      <c r="O79" s="228"/>
      <c r="P79" s="228"/>
      <c r="Q79" s="228"/>
      <c r="R79" s="228"/>
      <c r="S79" s="45"/>
      <c r="T79" s="6"/>
      <c r="U79" s="6"/>
      <c r="V79" s="6"/>
      <c r="W79" s="62"/>
      <c r="X79" s="62"/>
    </row>
    <row r="80" spans="1:24" ht="36" customHeight="1" x14ac:dyDescent="0.25">
      <c r="A80" s="229"/>
      <c r="B80" s="229"/>
      <c r="C80" s="229"/>
      <c r="D80" s="229"/>
      <c r="E80" s="229"/>
      <c r="F80" s="229"/>
      <c r="G80" s="229"/>
      <c r="H80" s="229"/>
      <c r="I80" s="229"/>
      <c r="J80" s="229"/>
      <c r="K80" s="229"/>
      <c r="L80" s="229"/>
      <c r="M80" s="229"/>
      <c r="N80" s="229"/>
      <c r="O80" s="229"/>
      <c r="P80" s="229"/>
      <c r="Q80" s="229"/>
      <c r="R80" s="229"/>
      <c r="S80" s="45"/>
      <c r="T80" s="6"/>
      <c r="U80" s="6"/>
      <c r="V80" s="6"/>
      <c r="W80" s="62"/>
      <c r="X80" s="62"/>
    </row>
    <row r="81" spans="1:24" ht="39" customHeight="1" x14ac:dyDescent="0.25">
      <c r="A81" s="228"/>
      <c r="B81" s="228"/>
      <c r="C81" s="228"/>
      <c r="D81" s="228"/>
      <c r="E81" s="228"/>
      <c r="F81" s="228"/>
      <c r="G81" s="228"/>
      <c r="H81" s="228"/>
      <c r="I81" s="228"/>
      <c r="J81" s="228"/>
      <c r="K81" s="228"/>
      <c r="L81" s="228"/>
      <c r="M81" s="228"/>
      <c r="N81" s="228"/>
      <c r="O81" s="228"/>
      <c r="P81" s="228"/>
      <c r="Q81" s="228"/>
      <c r="R81" s="228"/>
      <c r="S81" s="45"/>
      <c r="T81" s="6"/>
      <c r="U81" s="6"/>
      <c r="V81" s="6"/>
      <c r="W81" s="62"/>
      <c r="X81" s="62"/>
    </row>
    <row r="82" spans="1:24" ht="37.5" customHeight="1" x14ac:dyDescent="0.25">
      <c r="A82" s="229"/>
      <c r="B82" s="229"/>
      <c r="C82" s="229"/>
      <c r="D82" s="229"/>
      <c r="E82" s="229"/>
      <c r="F82" s="229"/>
      <c r="G82" s="229"/>
      <c r="H82" s="229"/>
      <c r="I82" s="229"/>
      <c r="J82" s="229"/>
      <c r="K82" s="229"/>
      <c r="L82" s="229"/>
      <c r="M82" s="229"/>
      <c r="N82" s="229"/>
      <c r="O82" s="229"/>
      <c r="P82" s="229"/>
      <c r="Q82" s="229"/>
      <c r="R82" s="229"/>
      <c r="S82" s="45"/>
      <c r="T82" s="6"/>
      <c r="U82" s="6"/>
      <c r="V82" s="6"/>
      <c r="W82" s="62"/>
      <c r="X82" s="62"/>
    </row>
    <row r="83" spans="1:24" ht="40.5" customHeight="1" x14ac:dyDescent="0.25">
      <c r="A83" s="228"/>
      <c r="B83" s="228"/>
      <c r="C83" s="228"/>
      <c r="D83" s="228"/>
      <c r="E83" s="228"/>
      <c r="F83" s="228"/>
      <c r="G83" s="228"/>
      <c r="H83" s="228"/>
      <c r="I83" s="228"/>
      <c r="J83" s="228"/>
      <c r="K83" s="228"/>
      <c r="L83" s="228"/>
      <c r="M83" s="228"/>
      <c r="N83" s="228"/>
      <c r="O83" s="228"/>
      <c r="P83" s="228"/>
      <c r="Q83" s="228"/>
      <c r="R83" s="228"/>
      <c r="S83" s="45"/>
      <c r="T83" s="6"/>
      <c r="U83" s="6"/>
      <c r="V83" s="6"/>
      <c r="W83" s="62"/>
      <c r="X83" s="62"/>
    </row>
    <row r="84" spans="1:24" ht="20.25" customHeight="1" x14ac:dyDescent="0.25">
      <c r="A84" s="229"/>
      <c r="B84" s="229"/>
      <c r="C84" s="229"/>
      <c r="D84" s="229"/>
      <c r="E84" s="229"/>
      <c r="F84" s="229"/>
      <c r="G84" s="229"/>
      <c r="H84" s="229"/>
      <c r="I84" s="229"/>
      <c r="J84" s="229"/>
      <c r="K84" s="229"/>
      <c r="L84" s="229"/>
      <c r="M84" s="229"/>
      <c r="N84" s="229"/>
      <c r="O84" s="229"/>
      <c r="P84" s="229"/>
      <c r="Q84" s="229"/>
      <c r="R84" s="229"/>
      <c r="S84" s="32"/>
      <c r="T84" s="33"/>
    </row>
    <row r="85" spans="1:24" ht="5.25" customHeight="1" x14ac:dyDescent="0.25">
      <c r="A85" s="228"/>
      <c r="B85" s="228"/>
      <c r="C85" s="228"/>
      <c r="D85" s="228"/>
      <c r="E85" s="228"/>
      <c r="F85" s="228"/>
      <c r="G85" s="228"/>
      <c r="H85" s="228"/>
      <c r="I85" s="228"/>
      <c r="J85" s="228"/>
      <c r="K85" s="228"/>
      <c r="L85" s="228"/>
      <c r="M85" s="228"/>
      <c r="N85" s="228"/>
      <c r="O85" s="228"/>
      <c r="P85" s="228"/>
      <c r="Q85" s="228"/>
      <c r="R85" s="228"/>
      <c r="S85" s="31"/>
      <c r="T85" s="27"/>
    </row>
    <row r="86" spans="1:24" x14ac:dyDescent="0.25">
      <c r="A86" s="229"/>
      <c r="B86" s="229"/>
      <c r="C86" s="229"/>
      <c r="D86" s="229"/>
      <c r="E86" s="229"/>
      <c r="F86" s="229"/>
      <c r="G86" s="229"/>
      <c r="H86" s="229"/>
      <c r="I86" s="229"/>
      <c r="J86" s="229"/>
      <c r="K86" s="229"/>
      <c r="L86" s="229"/>
      <c r="M86" s="229"/>
      <c r="N86" s="229"/>
      <c r="O86" s="229"/>
      <c r="P86" s="229"/>
      <c r="Q86" s="229"/>
      <c r="R86" s="229"/>
      <c r="S86" s="31"/>
      <c r="T86" s="31"/>
      <c r="U86" s="31"/>
    </row>
    <row r="87" spans="1:24" x14ac:dyDescent="0.25">
      <c r="A87" s="228"/>
      <c r="B87" s="228"/>
      <c r="C87" s="228"/>
      <c r="D87" s="228"/>
      <c r="E87" s="228"/>
      <c r="F87" s="228"/>
      <c r="G87" s="228"/>
      <c r="H87" s="228"/>
      <c r="I87" s="228"/>
      <c r="J87" s="228"/>
      <c r="K87" s="228"/>
      <c r="L87" s="228"/>
      <c r="M87" s="228"/>
      <c r="N87" s="228"/>
      <c r="O87" s="228"/>
      <c r="P87" s="228"/>
      <c r="Q87" s="228"/>
      <c r="R87" s="228"/>
      <c r="S87" s="55"/>
      <c r="T87" s="56"/>
      <c r="U87" s="38"/>
    </row>
    <row r="88" spans="1:24" x14ac:dyDescent="0.25">
      <c r="A88" s="229"/>
      <c r="B88" s="229"/>
      <c r="C88" s="229"/>
      <c r="D88" s="229"/>
      <c r="E88" s="229"/>
      <c r="F88" s="229"/>
      <c r="G88" s="229"/>
      <c r="H88" s="229"/>
      <c r="I88" s="229"/>
      <c r="J88" s="229"/>
      <c r="K88" s="229"/>
      <c r="L88" s="229"/>
      <c r="M88" s="229"/>
      <c r="N88" s="229"/>
      <c r="O88" s="229"/>
      <c r="P88" s="229"/>
      <c r="Q88" s="229"/>
      <c r="R88" s="229"/>
      <c r="S88" s="57"/>
      <c r="T88" s="58"/>
      <c r="U88" s="38"/>
    </row>
    <row r="89" spans="1:24" x14ac:dyDescent="0.25">
      <c r="A89" s="228"/>
      <c r="B89" s="228"/>
      <c r="C89" s="228"/>
      <c r="D89" s="228"/>
      <c r="E89" s="228"/>
      <c r="F89" s="228"/>
      <c r="G89" s="228"/>
      <c r="H89" s="228"/>
      <c r="I89" s="228"/>
      <c r="J89" s="228"/>
      <c r="K89" s="228"/>
      <c r="L89" s="228"/>
      <c r="M89" s="228"/>
      <c r="N89" s="228"/>
      <c r="O89" s="228"/>
      <c r="P89" s="228"/>
      <c r="Q89" s="228"/>
      <c r="R89" s="228"/>
      <c r="S89" s="57"/>
      <c r="T89" s="59"/>
      <c r="U89" s="38"/>
    </row>
    <row r="90" spans="1:24" x14ac:dyDescent="0.25">
      <c r="A90" s="229"/>
      <c r="B90" s="229"/>
      <c r="C90" s="229"/>
      <c r="D90" s="229"/>
      <c r="E90" s="229"/>
      <c r="F90" s="229"/>
      <c r="G90" s="229"/>
      <c r="H90" s="229"/>
      <c r="I90" s="229"/>
      <c r="J90" s="229"/>
      <c r="K90" s="229"/>
      <c r="L90" s="229"/>
      <c r="M90" s="229"/>
      <c r="N90" s="229"/>
      <c r="O90" s="229"/>
      <c r="P90" s="229"/>
      <c r="Q90" s="229"/>
      <c r="R90" s="229"/>
      <c r="S90" s="57"/>
      <c r="T90" s="59"/>
      <c r="U90" s="38"/>
    </row>
    <row r="91" spans="1:24" x14ac:dyDescent="0.25">
      <c r="A91" s="228"/>
      <c r="B91" s="228"/>
      <c r="C91" s="228"/>
      <c r="D91" s="228"/>
      <c r="E91" s="228"/>
      <c r="F91" s="228"/>
      <c r="G91" s="228"/>
      <c r="H91" s="228"/>
      <c r="I91" s="228"/>
      <c r="J91" s="228"/>
      <c r="K91" s="228"/>
      <c r="L91" s="228"/>
      <c r="M91" s="228"/>
      <c r="N91" s="228"/>
      <c r="O91" s="228"/>
      <c r="P91" s="228"/>
      <c r="Q91" s="228"/>
      <c r="R91" s="228"/>
      <c r="U91" s="60"/>
    </row>
    <row r="92" spans="1:24" x14ac:dyDescent="0.25">
      <c r="A92" s="229"/>
      <c r="B92" s="229"/>
      <c r="C92" s="229"/>
      <c r="D92" s="229"/>
      <c r="E92" s="229"/>
      <c r="F92" s="229"/>
      <c r="G92" s="229"/>
      <c r="H92" s="229"/>
      <c r="I92" s="229"/>
      <c r="J92" s="229"/>
      <c r="K92" s="229"/>
      <c r="L92" s="229"/>
      <c r="M92" s="229"/>
      <c r="N92" s="229"/>
      <c r="O92" s="229"/>
      <c r="P92" s="229"/>
      <c r="Q92" s="229"/>
      <c r="R92" s="229"/>
      <c r="S92" s="31"/>
      <c r="T92" s="27"/>
    </row>
  </sheetData>
  <autoFilter ref="A3:X83" xr:uid="{00000000-0009-0000-0000-000000000000}"/>
  <mergeCells count="357">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A79:A80"/>
    <mergeCell ref="B79:B80"/>
    <mergeCell ref="A69:A70"/>
    <mergeCell ref="B69:B70"/>
    <mergeCell ref="A65:A66"/>
    <mergeCell ref="B65:B66"/>
    <mergeCell ref="A54:A56"/>
    <mergeCell ref="B54:B56"/>
    <mergeCell ref="A57:A58"/>
    <mergeCell ref="B57:B58"/>
    <mergeCell ref="A59:A60"/>
    <mergeCell ref="B59:B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K79:K80"/>
    <mergeCell ref="L79:L80"/>
    <mergeCell ref="C79:C80"/>
    <mergeCell ref="D79:D80"/>
    <mergeCell ref="E79:E80"/>
    <mergeCell ref="F79:F80"/>
    <mergeCell ref="G79:G80"/>
    <mergeCell ref="N77:N78"/>
    <mergeCell ref="O77:O78"/>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F85:F86"/>
    <mergeCell ref="G85:G86"/>
    <mergeCell ref="H85:H86"/>
    <mergeCell ref="I85:I86"/>
    <mergeCell ref="J85:J86"/>
    <mergeCell ref="A85:A86"/>
    <mergeCell ref="B85:B86"/>
    <mergeCell ref="C85:C86"/>
    <mergeCell ref="D85:D86"/>
    <mergeCell ref="E85:E86"/>
    <mergeCell ref="J87:J88"/>
    <mergeCell ref="K87:K88"/>
    <mergeCell ref="L87:L88"/>
    <mergeCell ref="M87:M88"/>
    <mergeCell ref="K85:K86"/>
    <mergeCell ref="L85:L86"/>
    <mergeCell ref="M85:M86"/>
    <mergeCell ref="N85:N86"/>
    <mergeCell ref="O85:O86"/>
    <mergeCell ref="A87:A88"/>
    <mergeCell ref="B87:B88"/>
    <mergeCell ref="C87:C88"/>
    <mergeCell ref="D87:D88"/>
    <mergeCell ref="E87:E88"/>
    <mergeCell ref="F87:F88"/>
    <mergeCell ref="G87:G88"/>
    <mergeCell ref="H87:H88"/>
    <mergeCell ref="I87:I88"/>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F89:F90"/>
    <mergeCell ref="G89:G90"/>
    <mergeCell ref="H89:H90"/>
    <mergeCell ref="I89:I90"/>
    <mergeCell ref="J89:J90"/>
    <mergeCell ref="A89:A90"/>
    <mergeCell ref="B89:B90"/>
    <mergeCell ref="C89:C90"/>
    <mergeCell ref="D89:D90"/>
    <mergeCell ref="E89:E90"/>
    <mergeCell ref="A91:A92"/>
    <mergeCell ref="B91:B92"/>
    <mergeCell ref="C91:C92"/>
    <mergeCell ref="D91:D92"/>
    <mergeCell ref="E91:E92"/>
    <mergeCell ref="F91:F92"/>
    <mergeCell ref="G91:G92"/>
    <mergeCell ref="H91:H92"/>
    <mergeCell ref="I91:I92"/>
    <mergeCell ref="J91:J92"/>
    <mergeCell ref="K91:K92"/>
    <mergeCell ref="L91:L92"/>
    <mergeCell ref="M91:M92"/>
    <mergeCell ref="K89:K90"/>
    <mergeCell ref="L89:L90"/>
    <mergeCell ref="M89:M90"/>
    <mergeCell ref="N89:N90"/>
    <mergeCell ref="N91:N92"/>
    <mergeCell ref="R37:R41"/>
    <mergeCell ref="R54:R56"/>
    <mergeCell ref="R51:R53"/>
    <mergeCell ref="R49:R50"/>
    <mergeCell ref="R44:R48"/>
    <mergeCell ref="R42:R43"/>
    <mergeCell ref="R10:R13"/>
    <mergeCell ref="R23:R25"/>
    <mergeCell ref="R18:R21"/>
    <mergeCell ref="R16:R17"/>
    <mergeCell ref="R14:R15"/>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xr:uid="{00000000-0002-0000-0000-000000000000}">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128"/>
  <sheetViews>
    <sheetView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4.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20" ht="33" customHeight="1" thickTop="1" thickBot="1" x14ac:dyDescent="0.3">
      <c r="A1" s="263" t="s">
        <v>0</v>
      </c>
      <c r="B1" s="264"/>
      <c r="C1" s="264"/>
      <c r="D1" s="264"/>
      <c r="E1" s="264"/>
      <c r="F1" s="265"/>
      <c r="G1" s="266" t="s">
        <v>28</v>
      </c>
      <c r="H1" s="267"/>
      <c r="I1" s="268"/>
      <c r="J1" s="269" t="s">
        <v>18</v>
      </c>
      <c r="K1" s="269"/>
      <c r="L1" s="257" t="s">
        <v>261</v>
      </c>
      <c r="M1" s="258"/>
      <c r="N1" s="259"/>
      <c r="O1" s="238" t="s">
        <v>257</v>
      </c>
      <c r="P1" s="271" t="s">
        <v>258</v>
      </c>
      <c r="Q1" s="260" t="s">
        <v>301</v>
      </c>
      <c r="R1" s="260" t="s">
        <v>300</v>
      </c>
      <c r="S1" s="260"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60" t="s">
        <v>264</v>
      </c>
      <c r="M2" s="144" t="s">
        <v>265</v>
      </c>
      <c r="N2" s="144" t="s">
        <v>266</v>
      </c>
      <c r="O2" s="270"/>
      <c r="P2" s="272"/>
      <c r="Q2" s="261"/>
      <c r="R2" s="261"/>
      <c r="S2" s="262"/>
      <c r="T2" s="27"/>
    </row>
    <row r="3" spans="1:20" ht="79.5" customHeight="1" thickTop="1" x14ac:dyDescent="0.25">
      <c r="A3" s="155" t="s">
        <v>37</v>
      </c>
      <c r="B3" s="147" t="s">
        <v>48</v>
      </c>
      <c r="C3" s="133" t="s">
        <v>65</v>
      </c>
      <c r="D3" s="157" t="s">
        <v>117</v>
      </c>
      <c r="E3" s="158" t="s">
        <v>12</v>
      </c>
      <c r="F3" s="136" t="s">
        <v>44</v>
      </c>
      <c r="G3" s="159">
        <v>0.5</v>
      </c>
      <c r="H3" s="147" t="s">
        <v>116</v>
      </c>
      <c r="I3" s="159">
        <v>1</v>
      </c>
      <c r="J3" s="147" t="s">
        <v>17</v>
      </c>
      <c r="K3" s="147" t="s">
        <v>21</v>
      </c>
      <c r="L3" s="91"/>
      <c r="M3" s="91"/>
      <c r="N3" s="100">
        <v>1</v>
      </c>
      <c r="O3" s="166" t="s">
        <v>355</v>
      </c>
      <c r="P3" s="158" t="s">
        <v>259</v>
      </c>
      <c r="Q3" s="161"/>
      <c r="R3" s="161"/>
      <c r="S3" s="162"/>
      <c r="T3" s="27"/>
    </row>
    <row r="4" spans="1:20" ht="90" customHeight="1" x14ac:dyDescent="0.25">
      <c r="A4" s="254" t="s">
        <v>37</v>
      </c>
      <c r="B4" s="255" t="s">
        <v>50</v>
      </c>
      <c r="C4" s="176" t="s">
        <v>302</v>
      </c>
      <c r="D4" s="40" t="s">
        <v>252</v>
      </c>
      <c r="E4" s="136" t="s">
        <v>12</v>
      </c>
      <c r="F4" s="1"/>
      <c r="G4" s="199">
        <v>3.2000000000000002E-3</v>
      </c>
      <c r="H4" s="196" t="s">
        <v>371</v>
      </c>
      <c r="I4" s="199">
        <v>4.1999999999999997E-3</v>
      </c>
      <c r="J4" s="136" t="s">
        <v>17</v>
      </c>
      <c r="K4" s="136" t="s">
        <v>119</v>
      </c>
      <c r="L4" s="100">
        <v>7.0000000000000001E-3</v>
      </c>
      <c r="M4" s="100">
        <v>5.5999999999999999E-3</v>
      </c>
      <c r="N4" s="100">
        <v>1.17E-2</v>
      </c>
      <c r="O4" s="1" t="s">
        <v>123</v>
      </c>
      <c r="P4" s="256" t="s">
        <v>124</v>
      </c>
      <c r="Q4" s="138"/>
      <c r="R4" s="6"/>
      <c r="S4" s="6"/>
    </row>
    <row r="5" spans="1:20" ht="99" customHeight="1" x14ac:dyDescent="0.25">
      <c r="A5" s="254"/>
      <c r="B5" s="255"/>
      <c r="C5" s="176" t="s">
        <v>67</v>
      </c>
      <c r="D5" s="40" t="s">
        <v>120</v>
      </c>
      <c r="E5" s="136" t="s">
        <v>12</v>
      </c>
      <c r="F5" s="1"/>
      <c r="G5" s="12">
        <v>0.95</v>
      </c>
      <c r="H5" s="196" t="s">
        <v>372</v>
      </c>
      <c r="I5" s="12">
        <v>1</v>
      </c>
      <c r="J5" s="136" t="s">
        <v>17</v>
      </c>
      <c r="K5" s="136" t="s">
        <v>119</v>
      </c>
      <c r="L5" s="24">
        <v>1</v>
      </c>
      <c r="M5" s="96">
        <v>1</v>
      </c>
      <c r="N5" s="96">
        <v>1</v>
      </c>
      <c r="O5" s="1" t="s">
        <v>123</v>
      </c>
      <c r="P5" s="256"/>
      <c r="Q5" s="138"/>
      <c r="R5" s="6"/>
      <c r="S5" s="6"/>
    </row>
    <row r="6" spans="1:20" ht="85.5" customHeight="1" x14ac:dyDescent="0.25">
      <c r="A6" s="254"/>
      <c r="B6" s="255"/>
      <c r="C6" s="149" t="s">
        <v>370</v>
      </c>
      <c r="D6" s="40" t="s">
        <v>125</v>
      </c>
      <c r="E6" s="136" t="s">
        <v>12</v>
      </c>
      <c r="F6" s="1"/>
      <c r="G6" s="12">
        <v>0.8</v>
      </c>
      <c r="H6" s="197" t="s">
        <v>26</v>
      </c>
      <c r="I6" s="12">
        <v>1</v>
      </c>
      <c r="J6" s="51" t="s">
        <v>17</v>
      </c>
      <c r="K6" s="51" t="s">
        <v>21</v>
      </c>
      <c r="L6" s="87"/>
      <c r="M6" s="87"/>
      <c r="N6" s="24">
        <v>1</v>
      </c>
      <c r="O6" s="1" t="s">
        <v>123</v>
      </c>
      <c r="P6" s="256"/>
      <c r="Q6" s="138"/>
      <c r="R6" s="6"/>
      <c r="S6" s="6"/>
    </row>
    <row r="7" spans="1:20" ht="254.25" customHeight="1" x14ac:dyDescent="0.25">
      <c r="A7" s="254" t="s">
        <v>37</v>
      </c>
      <c r="B7" s="255" t="s">
        <v>51</v>
      </c>
      <c r="C7" s="136" t="s">
        <v>86</v>
      </c>
      <c r="D7" s="1" t="s">
        <v>177</v>
      </c>
      <c r="E7" s="136" t="s">
        <v>12</v>
      </c>
      <c r="F7" s="1"/>
      <c r="G7" s="12">
        <v>0.25</v>
      </c>
      <c r="H7" s="136" t="s">
        <v>178</v>
      </c>
      <c r="I7" s="12">
        <v>0.55000000000000004</v>
      </c>
      <c r="J7" s="51" t="s">
        <v>17</v>
      </c>
      <c r="K7" s="51" t="s">
        <v>21</v>
      </c>
      <c r="L7" s="87"/>
      <c r="M7" s="89"/>
      <c r="N7" s="163">
        <v>0.30570000000000003</v>
      </c>
      <c r="O7" s="1" t="s">
        <v>179</v>
      </c>
      <c r="P7" s="256" t="s">
        <v>180</v>
      </c>
      <c r="Q7" s="20" t="s">
        <v>317</v>
      </c>
      <c r="R7" s="20" t="s">
        <v>318</v>
      </c>
      <c r="S7" s="20" t="s">
        <v>319</v>
      </c>
    </row>
    <row r="8" spans="1:20" ht="303.75" customHeight="1" x14ac:dyDescent="0.25">
      <c r="A8" s="254"/>
      <c r="B8" s="255"/>
      <c r="C8" s="136" t="s">
        <v>87</v>
      </c>
      <c r="D8" s="1" t="s">
        <v>181</v>
      </c>
      <c r="E8" s="136" t="s">
        <v>12</v>
      </c>
      <c r="F8" s="1"/>
      <c r="G8" s="12">
        <v>0.8</v>
      </c>
      <c r="H8" s="136" t="s">
        <v>182</v>
      </c>
      <c r="I8" s="12">
        <v>0.99</v>
      </c>
      <c r="J8" s="51" t="s">
        <v>17</v>
      </c>
      <c r="K8" s="51" t="s">
        <v>21</v>
      </c>
      <c r="L8" s="87"/>
      <c r="M8" s="89"/>
      <c r="N8" s="163">
        <v>0.94</v>
      </c>
      <c r="O8" s="1" t="s">
        <v>183</v>
      </c>
      <c r="P8" s="256"/>
      <c r="Q8" s="20" t="s">
        <v>320</v>
      </c>
      <c r="R8" s="20" t="s">
        <v>321</v>
      </c>
      <c r="S8" s="20" t="s">
        <v>322</v>
      </c>
    </row>
    <row r="9" spans="1:20" ht="84" customHeight="1" x14ac:dyDescent="0.25">
      <c r="A9" s="254"/>
      <c r="B9" s="255"/>
      <c r="C9" s="136" t="s">
        <v>88</v>
      </c>
      <c r="D9" s="1" t="s">
        <v>184</v>
      </c>
      <c r="E9" s="136" t="s">
        <v>12</v>
      </c>
      <c r="F9" s="1"/>
      <c r="G9" s="15">
        <v>0.1</v>
      </c>
      <c r="H9" s="15" t="s">
        <v>185</v>
      </c>
      <c r="I9" s="15">
        <v>0.2</v>
      </c>
      <c r="J9" s="51" t="s">
        <v>17</v>
      </c>
      <c r="K9" s="51" t="s">
        <v>21</v>
      </c>
      <c r="L9" s="87"/>
      <c r="M9" s="85"/>
      <c r="N9" s="66">
        <v>0.2</v>
      </c>
      <c r="O9" s="1" t="s">
        <v>186</v>
      </c>
      <c r="P9" s="256"/>
      <c r="Q9" s="20" t="s">
        <v>323</v>
      </c>
      <c r="R9" s="20" t="s">
        <v>324</v>
      </c>
      <c r="S9" s="20" t="s">
        <v>325</v>
      </c>
    </row>
    <row r="10" spans="1:20" ht="147.75" customHeight="1" x14ac:dyDescent="0.25">
      <c r="A10" s="254"/>
      <c r="B10" s="255"/>
      <c r="C10" s="136" t="s">
        <v>89</v>
      </c>
      <c r="D10" s="1" t="s">
        <v>187</v>
      </c>
      <c r="E10" s="136" t="s">
        <v>12</v>
      </c>
      <c r="F10" s="1"/>
      <c r="G10" s="15">
        <v>0.1</v>
      </c>
      <c r="H10" s="15" t="s">
        <v>188</v>
      </c>
      <c r="I10" s="15">
        <v>0.3</v>
      </c>
      <c r="J10" s="51" t="s">
        <v>17</v>
      </c>
      <c r="K10" s="51" t="s">
        <v>21</v>
      </c>
      <c r="L10" s="87"/>
      <c r="M10" s="85"/>
      <c r="N10" s="65">
        <v>0.15</v>
      </c>
      <c r="O10" s="20" t="s">
        <v>189</v>
      </c>
      <c r="P10" s="256"/>
      <c r="Q10" s="20" t="s">
        <v>326</v>
      </c>
      <c r="R10" s="20" t="s">
        <v>327</v>
      </c>
      <c r="S10" s="20" t="s">
        <v>328</v>
      </c>
    </row>
    <row r="11" spans="1:20" ht="72" customHeight="1" x14ac:dyDescent="0.25">
      <c r="A11" s="254" t="s">
        <v>38</v>
      </c>
      <c r="B11" s="255" t="s">
        <v>54</v>
      </c>
      <c r="C11" s="136" t="s">
        <v>73</v>
      </c>
      <c r="D11" s="1" t="s">
        <v>136</v>
      </c>
      <c r="E11" s="138" t="s">
        <v>12</v>
      </c>
      <c r="F11" s="1"/>
      <c r="G11" s="4">
        <v>0.8</v>
      </c>
      <c r="H11" s="150" t="s">
        <v>137</v>
      </c>
      <c r="I11" s="151">
        <v>1</v>
      </c>
      <c r="J11" s="51" t="s">
        <v>17</v>
      </c>
      <c r="K11" s="51" t="s">
        <v>119</v>
      </c>
      <c r="L11" s="100">
        <v>1</v>
      </c>
      <c r="M11" s="100">
        <v>1</v>
      </c>
      <c r="N11" s="100">
        <v>1</v>
      </c>
      <c r="O11" s="20" t="s">
        <v>138</v>
      </c>
      <c r="P11" s="256" t="s">
        <v>139</v>
      </c>
      <c r="Q11" s="20" t="s">
        <v>309</v>
      </c>
      <c r="R11" s="20" t="s">
        <v>310</v>
      </c>
      <c r="S11" s="20" t="s">
        <v>311</v>
      </c>
    </row>
    <row r="12" spans="1:20" ht="66" customHeight="1" x14ac:dyDescent="0.25">
      <c r="A12" s="254"/>
      <c r="B12" s="255"/>
      <c r="C12" s="136" t="s">
        <v>74</v>
      </c>
      <c r="D12" s="1" t="s">
        <v>140</v>
      </c>
      <c r="E12" s="138" t="s">
        <v>12</v>
      </c>
      <c r="F12" s="1"/>
      <c r="G12" s="4">
        <v>0.8</v>
      </c>
      <c r="H12" s="150" t="s">
        <v>137</v>
      </c>
      <c r="I12" s="151">
        <v>1</v>
      </c>
      <c r="J12" s="51" t="s">
        <v>17</v>
      </c>
      <c r="K12" s="51" t="s">
        <v>119</v>
      </c>
      <c r="L12" s="100">
        <v>1</v>
      </c>
      <c r="M12" s="100">
        <v>1</v>
      </c>
      <c r="N12" s="100">
        <v>1</v>
      </c>
      <c r="O12" s="20" t="s">
        <v>141</v>
      </c>
      <c r="P12" s="256"/>
      <c r="Q12" s="20" t="s">
        <v>309</v>
      </c>
      <c r="R12" s="20" t="s">
        <v>310</v>
      </c>
      <c r="S12" s="20" t="s">
        <v>311</v>
      </c>
    </row>
    <row r="13" spans="1:20" ht="182.25" customHeight="1" x14ac:dyDescent="0.25">
      <c r="A13" s="254"/>
      <c r="B13" s="255"/>
      <c r="C13" s="136" t="s">
        <v>75</v>
      </c>
      <c r="D13" s="1" t="s">
        <v>142</v>
      </c>
      <c r="E13" s="138" t="s">
        <v>12</v>
      </c>
      <c r="F13" s="1"/>
      <c r="G13" s="4">
        <v>0.9</v>
      </c>
      <c r="H13" s="150" t="s">
        <v>145</v>
      </c>
      <c r="I13" s="151">
        <v>1</v>
      </c>
      <c r="J13" s="51" t="s">
        <v>17</v>
      </c>
      <c r="K13" s="51" t="s">
        <v>21</v>
      </c>
      <c r="L13" s="87"/>
      <c r="M13" s="87"/>
      <c r="N13" s="25">
        <v>0.95</v>
      </c>
      <c r="O13" s="20" t="s">
        <v>143</v>
      </c>
      <c r="P13" s="256"/>
      <c r="Q13" s="20" t="s">
        <v>312</v>
      </c>
      <c r="R13" s="20" t="s">
        <v>313</v>
      </c>
      <c r="S13" s="167" t="s">
        <v>314</v>
      </c>
    </row>
    <row r="14" spans="1:20" ht="129.75" customHeight="1" x14ac:dyDescent="0.25">
      <c r="A14" s="254"/>
      <c r="B14" s="255"/>
      <c r="C14" s="136" t="s">
        <v>76</v>
      </c>
      <c r="D14" s="1" t="s">
        <v>144</v>
      </c>
      <c r="E14" s="138" t="s">
        <v>11</v>
      </c>
      <c r="F14" s="1"/>
      <c r="G14" s="4">
        <v>0.9</v>
      </c>
      <c r="H14" s="150" t="s">
        <v>145</v>
      </c>
      <c r="I14" s="151">
        <v>1</v>
      </c>
      <c r="J14" s="51" t="s">
        <v>17</v>
      </c>
      <c r="K14" s="51" t="s">
        <v>119</v>
      </c>
      <c r="L14" s="100">
        <v>1</v>
      </c>
      <c r="M14" s="100">
        <v>1</v>
      </c>
      <c r="N14" s="100">
        <v>1</v>
      </c>
      <c r="O14" s="20" t="s">
        <v>146</v>
      </c>
      <c r="P14" s="256"/>
      <c r="Q14" s="20"/>
      <c r="R14" s="167" t="s">
        <v>315</v>
      </c>
      <c r="S14" s="20" t="s">
        <v>316</v>
      </c>
    </row>
    <row r="15" spans="1:20" ht="92.25" customHeight="1" x14ac:dyDescent="0.25">
      <c r="A15" s="254" t="s">
        <v>38</v>
      </c>
      <c r="B15" s="255" t="s">
        <v>55</v>
      </c>
      <c r="C15" s="136" t="s">
        <v>77</v>
      </c>
      <c r="D15" s="1" t="s">
        <v>147</v>
      </c>
      <c r="E15" s="137" t="s">
        <v>11</v>
      </c>
      <c r="F15" s="1"/>
      <c r="G15" s="4">
        <v>0.9</v>
      </c>
      <c r="H15" s="150" t="s">
        <v>145</v>
      </c>
      <c r="I15" s="151">
        <v>1</v>
      </c>
      <c r="J15" s="51" t="s">
        <v>17</v>
      </c>
      <c r="K15" s="51" t="s">
        <v>119</v>
      </c>
      <c r="L15" s="24">
        <v>1</v>
      </c>
      <c r="M15" s="100">
        <v>1</v>
      </c>
      <c r="N15" s="100">
        <v>1</v>
      </c>
      <c r="O15" s="20" t="s">
        <v>148</v>
      </c>
      <c r="P15" s="136" t="s">
        <v>149</v>
      </c>
      <c r="Q15" s="138"/>
      <c r="R15" s="138"/>
      <c r="S15" s="6"/>
    </row>
    <row r="16" spans="1:20" ht="63.75" customHeight="1" x14ac:dyDescent="0.25">
      <c r="A16" s="254"/>
      <c r="B16" s="255"/>
      <c r="C16" s="136" t="s">
        <v>78</v>
      </c>
      <c r="D16" s="1" t="s">
        <v>253</v>
      </c>
      <c r="E16" s="137" t="s">
        <v>127</v>
      </c>
      <c r="F16" s="1"/>
      <c r="G16" s="4">
        <v>0.7</v>
      </c>
      <c r="H16" s="150" t="s">
        <v>150</v>
      </c>
      <c r="I16" s="151">
        <v>1</v>
      </c>
      <c r="J16" s="51" t="s">
        <v>17</v>
      </c>
      <c r="K16" s="51" t="s">
        <v>119</v>
      </c>
      <c r="L16" s="100">
        <v>1</v>
      </c>
      <c r="M16" s="100">
        <v>1</v>
      </c>
      <c r="N16" s="100">
        <v>1</v>
      </c>
      <c r="O16" s="20" t="s">
        <v>151</v>
      </c>
      <c r="P16" s="256" t="s">
        <v>152</v>
      </c>
      <c r="Q16" s="138"/>
      <c r="R16" s="138"/>
      <c r="S16" s="6"/>
    </row>
    <row r="17" spans="1:19" ht="102" customHeight="1" x14ac:dyDescent="0.25">
      <c r="A17" s="254"/>
      <c r="B17" s="255"/>
      <c r="C17" s="136" t="s">
        <v>79</v>
      </c>
      <c r="D17" s="1" t="s">
        <v>254</v>
      </c>
      <c r="E17" s="137" t="s">
        <v>127</v>
      </c>
      <c r="F17" s="1"/>
      <c r="G17" s="4">
        <v>0.7</v>
      </c>
      <c r="H17" s="150" t="s">
        <v>150</v>
      </c>
      <c r="I17" s="151">
        <v>1</v>
      </c>
      <c r="J17" s="51" t="s">
        <v>17</v>
      </c>
      <c r="K17" s="51" t="s">
        <v>119</v>
      </c>
      <c r="L17" s="85" t="s">
        <v>340</v>
      </c>
      <c r="M17" s="100">
        <v>1</v>
      </c>
      <c r="N17" s="25">
        <v>0.89</v>
      </c>
      <c r="O17" s="20" t="s">
        <v>153</v>
      </c>
      <c r="P17" s="256"/>
      <c r="Q17" s="20" t="s">
        <v>339</v>
      </c>
      <c r="R17" s="20" t="s">
        <v>337</v>
      </c>
      <c r="S17" s="20" t="s">
        <v>338</v>
      </c>
    </row>
    <row r="18" spans="1:19" ht="68.25" customHeight="1" x14ac:dyDescent="0.25">
      <c r="A18" s="254"/>
      <c r="B18" s="255"/>
      <c r="C18" s="136" t="s">
        <v>155</v>
      </c>
      <c r="D18" s="1" t="s">
        <v>256</v>
      </c>
      <c r="E18" s="137" t="s">
        <v>12</v>
      </c>
      <c r="F18" s="1"/>
      <c r="G18" s="153">
        <v>84</v>
      </c>
      <c r="H18" s="153">
        <v>159</v>
      </c>
      <c r="I18" s="153">
        <v>173</v>
      </c>
      <c r="J18" s="51" t="s">
        <v>156</v>
      </c>
      <c r="K18" s="51" t="s">
        <v>119</v>
      </c>
      <c r="L18" s="164">
        <v>0</v>
      </c>
      <c r="M18" s="164">
        <v>0.32</v>
      </c>
      <c r="N18" s="164">
        <v>0.56999999999999995</v>
      </c>
      <c r="O18" s="20" t="s">
        <v>157</v>
      </c>
      <c r="P18" s="136" t="s">
        <v>158</v>
      </c>
      <c r="Q18" s="138"/>
      <c r="R18" s="138"/>
      <c r="S18" s="6"/>
    </row>
    <row r="19" spans="1:19" ht="305.25" customHeight="1" x14ac:dyDescent="0.25">
      <c r="A19" s="254" t="s">
        <v>38</v>
      </c>
      <c r="B19" s="255" t="s">
        <v>56</v>
      </c>
      <c r="C19" s="136" t="s">
        <v>111</v>
      </c>
      <c r="D19" s="1" t="s">
        <v>241</v>
      </c>
      <c r="E19" s="137" t="s">
        <v>11</v>
      </c>
      <c r="F19" s="1"/>
      <c r="G19" s="4">
        <v>0.6</v>
      </c>
      <c r="H19" s="150" t="s">
        <v>242</v>
      </c>
      <c r="I19" s="151">
        <v>1</v>
      </c>
      <c r="J19" s="51" t="s">
        <v>17</v>
      </c>
      <c r="K19" s="51" t="s">
        <v>21</v>
      </c>
      <c r="L19" s="87"/>
      <c r="M19" s="85"/>
      <c r="N19" s="65" t="s">
        <v>303</v>
      </c>
      <c r="O19" s="20" t="s">
        <v>283</v>
      </c>
      <c r="P19" s="256" t="s">
        <v>246</v>
      </c>
      <c r="Q19" s="20" t="s">
        <v>304</v>
      </c>
      <c r="R19" s="20" t="s">
        <v>305</v>
      </c>
      <c r="S19" s="20" t="s">
        <v>306</v>
      </c>
    </row>
    <row r="20" spans="1:19" ht="177.75" customHeight="1" x14ac:dyDescent="0.25">
      <c r="A20" s="254"/>
      <c r="B20" s="255"/>
      <c r="C20" s="136" t="s">
        <v>112</v>
      </c>
      <c r="D20" s="1" t="s">
        <v>280</v>
      </c>
      <c r="E20" s="137" t="s">
        <v>127</v>
      </c>
      <c r="F20" s="152"/>
      <c r="G20" s="4">
        <v>0.01</v>
      </c>
      <c r="H20" s="151">
        <v>0</v>
      </c>
      <c r="I20" s="151">
        <v>0</v>
      </c>
      <c r="J20" s="51" t="s">
        <v>17</v>
      </c>
      <c r="K20" s="51" t="s">
        <v>21</v>
      </c>
      <c r="L20" s="87"/>
      <c r="M20" s="85"/>
      <c r="N20" s="66">
        <v>0</v>
      </c>
      <c r="O20" s="1" t="s">
        <v>281</v>
      </c>
      <c r="P20" s="256"/>
      <c r="Q20" s="20" t="s">
        <v>307</v>
      </c>
      <c r="R20" s="20" t="s">
        <v>308</v>
      </c>
      <c r="S20" s="20" t="s">
        <v>306</v>
      </c>
    </row>
    <row r="21" spans="1:19" ht="105" customHeight="1" x14ac:dyDescent="0.25">
      <c r="A21" s="254" t="s">
        <v>39</v>
      </c>
      <c r="B21" s="255" t="s">
        <v>57</v>
      </c>
      <c r="C21" s="136" t="s">
        <v>84</v>
      </c>
      <c r="D21" s="1" t="s">
        <v>285</v>
      </c>
      <c r="E21" s="137" t="s">
        <v>12</v>
      </c>
      <c r="F21" s="1"/>
      <c r="G21" s="15">
        <v>0.4</v>
      </c>
      <c r="H21" s="15" t="s">
        <v>284</v>
      </c>
      <c r="I21" s="15">
        <v>1</v>
      </c>
      <c r="J21" s="51" t="s">
        <v>17</v>
      </c>
      <c r="K21" s="51" t="s">
        <v>21</v>
      </c>
      <c r="L21" s="87"/>
      <c r="M21" s="85"/>
      <c r="N21" s="65">
        <v>0.5887</v>
      </c>
      <c r="O21" s="20" t="s">
        <v>286</v>
      </c>
      <c r="P21" s="256" t="s">
        <v>167</v>
      </c>
      <c r="Q21" s="138"/>
      <c r="R21" s="138"/>
      <c r="S21" s="6"/>
    </row>
    <row r="22" spans="1:19" ht="105" customHeight="1" x14ac:dyDescent="0.25">
      <c r="A22" s="254"/>
      <c r="B22" s="255"/>
      <c r="C22" s="136" t="s">
        <v>83</v>
      </c>
      <c r="D22" s="1" t="s">
        <v>165</v>
      </c>
      <c r="E22" s="137" t="s">
        <v>12</v>
      </c>
      <c r="F22" s="1"/>
      <c r="G22" s="15">
        <v>0.5</v>
      </c>
      <c r="H22" s="15" t="s">
        <v>116</v>
      </c>
      <c r="I22" s="15">
        <v>1</v>
      </c>
      <c r="J22" s="51" t="s">
        <v>17</v>
      </c>
      <c r="K22" s="51" t="s">
        <v>21</v>
      </c>
      <c r="L22" s="85"/>
      <c r="M22" s="85"/>
      <c r="N22" s="66">
        <v>1</v>
      </c>
      <c r="O22" s="20" t="s">
        <v>166</v>
      </c>
      <c r="P22" s="256"/>
      <c r="Q22" s="138"/>
      <c r="R22" s="138"/>
      <c r="S22" s="6"/>
    </row>
    <row r="23" spans="1:19" ht="63.75" x14ac:dyDescent="0.25">
      <c r="A23" s="148" t="s">
        <v>39</v>
      </c>
      <c r="B23" s="138" t="s">
        <v>60</v>
      </c>
      <c r="C23" s="135" t="s">
        <v>263</v>
      </c>
      <c r="D23" s="1" t="s">
        <v>237</v>
      </c>
      <c r="E23" s="4" t="s">
        <v>12</v>
      </c>
      <c r="F23" s="1"/>
      <c r="G23" s="4">
        <v>0.5</v>
      </c>
      <c r="H23" s="23" t="s">
        <v>116</v>
      </c>
      <c r="I23" s="4">
        <v>1</v>
      </c>
      <c r="J23" s="23" t="s">
        <v>17</v>
      </c>
      <c r="K23" s="137" t="s">
        <v>119</v>
      </c>
      <c r="L23" s="24">
        <v>1</v>
      </c>
      <c r="M23" s="24">
        <v>1</v>
      </c>
      <c r="N23" s="24">
        <v>1</v>
      </c>
      <c r="O23" s="20" t="s">
        <v>236</v>
      </c>
      <c r="P23" s="136" t="s">
        <v>232</v>
      </c>
      <c r="Q23" s="138"/>
      <c r="R23" s="6"/>
      <c r="S23" s="6"/>
    </row>
    <row r="24" spans="1:19" ht="114.75" x14ac:dyDescent="0.25">
      <c r="A24" s="225" t="s">
        <v>39</v>
      </c>
      <c r="B24" s="225" t="s">
        <v>61</v>
      </c>
      <c r="C24" s="182" t="s">
        <v>90</v>
      </c>
      <c r="D24" s="20" t="s">
        <v>190</v>
      </c>
      <c r="E24" s="173" t="s">
        <v>12</v>
      </c>
      <c r="F24" s="20"/>
      <c r="G24" s="37">
        <v>0.8</v>
      </c>
      <c r="H24" s="173" t="s">
        <v>26</v>
      </c>
      <c r="I24" s="37">
        <v>1</v>
      </c>
      <c r="J24" s="23" t="s">
        <v>17</v>
      </c>
      <c r="K24" s="173" t="s">
        <v>21</v>
      </c>
      <c r="L24" s="87"/>
      <c r="M24" s="87"/>
      <c r="N24" s="24">
        <v>1</v>
      </c>
      <c r="O24" s="169" t="s">
        <v>191</v>
      </c>
      <c r="P24" s="225" t="s">
        <v>192</v>
      </c>
      <c r="Q24" s="174"/>
      <c r="R24" s="6"/>
      <c r="S24" s="6"/>
    </row>
    <row r="25" spans="1:19" ht="89.25" x14ac:dyDescent="0.25">
      <c r="A25" s="226"/>
      <c r="B25" s="226"/>
      <c r="C25" s="182" t="s">
        <v>91</v>
      </c>
      <c r="D25" s="20" t="s">
        <v>193</v>
      </c>
      <c r="E25" s="173" t="s">
        <v>12</v>
      </c>
      <c r="F25" s="20"/>
      <c r="G25" s="37">
        <v>0.8</v>
      </c>
      <c r="H25" s="173" t="s">
        <v>26</v>
      </c>
      <c r="I25" s="37">
        <v>1</v>
      </c>
      <c r="J25" s="23" t="s">
        <v>17</v>
      </c>
      <c r="K25" s="173" t="s">
        <v>119</v>
      </c>
      <c r="L25" s="24">
        <v>1</v>
      </c>
      <c r="M25" s="24">
        <v>1</v>
      </c>
      <c r="N25" s="24">
        <v>1</v>
      </c>
      <c r="O25" s="169" t="s">
        <v>194</v>
      </c>
      <c r="P25" s="227"/>
      <c r="Q25" s="174"/>
      <c r="R25" s="6"/>
      <c r="S25" s="6"/>
    </row>
    <row r="26" spans="1:19" ht="83.25" customHeight="1" x14ac:dyDescent="0.25">
      <c r="A26" s="226"/>
      <c r="B26" s="226"/>
      <c r="C26" s="139" t="s">
        <v>294</v>
      </c>
      <c r="D26" s="140" t="s">
        <v>295</v>
      </c>
      <c r="E26" s="94" t="s">
        <v>127</v>
      </c>
      <c r="F26" s="140"/>
      <c r="G26" s="141">
        <v>0.8</v>
      </c>
      <c r="H26" s="94" t="s">
        <v>26</v>
      </c>
      <c r="I26" s="141">
        <v>1</v>
      </c>
      <c r="J26" s="142" t="s">
        <v>17</v>
      </c>
      <c r="K26" s="94" t="s">
        <v>119</v>
      </c>
      <c r="L26" s="25">
        <v>0.998</v>
      </c>
      <c r="M26" s="24">
        <v>1</v>
      </c>
      <c r="N26" s="24">
        <v>1</v>
      </c>
      <c r="O26" s="154" t="s">
        <v>296</v>
      </c>
      <c r="P26" s="256" t="s">
        <v>212</v>
      </c>
      <c r="Q26" s="145"/>
      <c r="R26" s="138"/>
      <c r="S26" s="6"/>
    </row>
    <row r="27" spans="1:19" ht="75.75" customHeight="1" x14ac:dyDescent="0.25">
      <c r="A27" s="226"/>
      <c r="B27" s="226"/>
      <c r="C27" s="139" t="s">
        <v>290</v>
      </c>
      <c r="D27" s="140" t="s">
        <v>291</v>
      </c>
      <c r="E27" s="94" t="s">
        <v>127</v>
      </c>
      <c r="F27" s="140"/>
      <c r="G27" s="141">
        <v>0.8</v>
      </c>
      <c r="H27" s="94" t="s">
        <v>26</v>
      </c>
      <c r="I27" s="141">
        <v>1</v>
      </c>
      <c r="J27" s="142" t="s">
        <v>17</v>
      </c>
      <c r="K27" s="94" t="s">
        <v>119</v>
      </c>
      <c r="L27" s="24">
        <v>1</v>
      </c>
      <c r="M27" s="24">
        <v>1</v>
      </c>
      <c r="N27" s="24">
        <v>1</v>
      </c>
      <c r="O27" s="154" t="s">
        <v>297</v>
      </c>
      <c r="P27" s="256"/>
      <c r="Q27" s="145"/>
      <c r="R27" s="138"/>
      <c r="S27" s="6"/>
    </row>
    <row r="28" spans="1:19" ht="146.25" customHeight="1" x14ac:dyDescent="0.25">
      <c r="A28" s="226"/>
      <c r="B28" s="226"/>
      <c r="C28" s="139" t="s">
        <v>292</v>
      </c>
      <c r="D28" s="140" t="s">
        <v>291</v>
      </c>
      <c r="E28" s="94" t="s">
        <v>127</v>
      </c>
      <c r="F28" s="140"/>
      <c r="G28" s="141">
        <v>0.8</v>
      </c>
      <c r="H28" s="94" t="s">
        <v>26</v>
      </c>
      <c r="I28" s="141">
        <v>1</v>
      </c>
      <c r="J28" s="142" t="s">
        <v>17</v>
      </c>
      <c r="K28" s="94" t="s">
        <v>119</v>
      </c>
      <c r="L28" s="24">
        <v>1</v>
      </c>
      <c r="M28" s="24">
        <v>1</v>
      </c>
      <c r="N28" s="24">
        <v>1</v>
      </c>
      <c r="O28" s="154" t="s">
        <v>298</v>
      </c>
      <c r="P28" s="256"/>
      <c r="Q28" s="145"/>
      <c r="R28" s="6"/>
      <c r="S28" s="6"/>
    </row>
    <row r="29" spans="1:19" ht="76.5" customHeight="1" x14ac:dyDescent="0.25">
      <c r="A29" s="226"/>
      <c r="B29" s="226"/>
      <c r="C29" s="139" t="s">
        <v>293</v>
      </c>
      <c r="D29" s="140" t="s">
        <v>291</v>
      </c>
      <c r="E29" s="94" t="s">
        <v>127</v>
      </c>
      <c r="F29" s="140"/>
      <c r="G29" s="141">
        <v>0.9</v>
      </c>
      <c r="H29" s="94" t="s">
        <v>25</v>
      </c>
      <c r="I29" s="141">
        <v>1</v>
      </c>
      <c r="J29" s="142" t="s">
        <v>17</v>
      </c>
      <c r="K29" s="94" t="s">
        <v>119</v>
      </c>
      <c r="L29" s="100">
        <v>1</v>
      </c>
      <c r="M29" s="100">
        <v>1</v>
      </c>
      <c r="N29" s="100">
        <v>1</v>
      </c>
      <c r="O29" s="154" t="s">
        <v>299</v>
      </c>
      <c r="P29" s="256"/>
      <c r="Q29" s="145"/>
      <c r="R29" s="6"/>
      <c r="S29" s="6"/>
    </row>
    <row r="30" spans="1:19" ht="76.5" customHeight="1" x14ac:dyDescent="0.25">
      <c r="A30" s="226"/>
      <c r="B30" s="226"/>
      <c r="C30" s="182" t="s">
        <v>97</v>
      </c>
      <c r="D30" s="20" t="s">
        <v>206</v>
      </c>
      <c r="E30" s="173" t="s">
        <v>12</v>
      </c>
      <c r="F30" s="20"/>
      <c r="G30" s="37">
        <v>0.8</v>
      </c>
      <c r="H30" s="173" t="s">
        <v>209</v>
      </c>
      <c r="I30" s="37">
        <v>1</v>
      </c>
      <c r="J30" s="23" t="s">
        <v>17</v>
      </c>
      <c r="K30" s="173" t="s">
        <v>119</v>
      </c>
      <c r="L30" s="24">
        <v>1</v>
      </c>
      <c r="M30" s="24">
        <v>1</v>
      </c>
      <c r="N30" s="24">
        <v>1</v>
      </c>
      <c r="O30" s="169" t="s">
        <v>331</v>
      </c>
      <c r="P30" s="225" t="s">
        <v>211</v>
      </c>
      <c r="Q30" s="145"/>
      <c r="R30" s="6"/>
      <c r="S30" s="6"/>
    </row>
    <row r="31" spans="1:19" ht="76.5" customHeight="1" x14ac:dyDescent="0.25">
      <c r="A31" s="227"/>
      <c r="B31" s="227"/>
      <c r="C31" s="182" t="s">
        <v>98</v>
      </c>
      <c r="D31" s="20" t="s">
        <v>208</v>
      </c>
      <c r="E31" s="173" t="s">
        <v>127</v>
      </c>
      <c r="F31" s="20"/>
      <c r="G31" s="37">
        <v>0.8</v>
      </c>
      <c r="H31" s="173" t="s">
        <v>209</v>
      </c>
      <c r="I31" s="37">
        <v>1</v>
      </c>
      <c r="J31" s="23" t="s">
        <v>17</v>
      </c>
      <c r="K31" s="173" t="s">
        <v>119</v>
      </c>
      <c r="L31" s="24">
        <v>1</v>
      </c>
      <c r="M31" s="24">
        <v>1</v>
      </c>
      <c r="N31" s="24">
        <v>1</v>
      </c>
      <c r="O31" s="169" t="s">
        <v>210</v>
      </c>
      <c r="P31" s="227"/>
      <c r="Q31" s="145"/>
      <c r="R31" s="6"/>
      <c r="S31" s="6"/>
    </row>
    <row r="32" spans="1:19" ht="73.5" customHeight="1" x14ac:dyDescent="0.25">
      <c r="A32" s="254" t="s">
        <v>39</v>
      </c>
      <c r="B32" s="255" t="s">
        <v>13</v>
      </c>
      <c r="C32" s="135" t="s">
        <v>277</v>
      </c>
      <c r="D32" s="1" t="s">
        <v>278</v>
      </c>
      <c r="E32" s="51" t="s">
        <v>12</v>
      </c>
      <c r="F32" s="1"/>
      <c r="G32" s="37">
        <v>0.5</v>
      </c>
      <c r="H32" s="51" t="s">
        <v>116</v>
      </c>
      <c r="I32" s="37">
        <v>1</v>
      </c>
      <c r="J32" s="51" t="s">
        <v>17</v>
      </c>
      <c r="K32" s="51" t="s">
        <v>119</v>
      </c>
      <c r="L32" s="24">
        <v>1</v>
      </c>
      <c r="M32" s="65">
        <v>0.98</v>
      </c>
      <c r="N32" s="65">
        <v>0.99</v>
      </c>
      <c r="O32" s="20" t="s">
        <v>288</v>
      </c>
      <c r="P32" s="256" t="s">
        <v>215</v>
      </c>
      <c r="Q32" s="138"/>
      <c r="R32" s="138"/>
      <c r="S32" s="6"/>
    </row>
    <row r="33" spans="1:20" ht="70.5" customHeight="1" x14ac:dyDescent="0.25">
      <c r="A33" s="254"/>
      <c r="B33" s="255"/>
      <c r="C33" s="135" t="s">
        <v>276</v>
      </c>
      <c r="D33" s="1" t="s">
        <v>279</v>
      </c>
      <c r="E33" s="51" t="s">
        <v>12</v>
      </c>
      <c r="F33" s="1"/>
      <c r="G33" s="37">
        <v>0.5</v>
      </c>
      <c r="H33" s="51" t="s">
        <v>116</v>
      </c>
      <c r="I33" s="37">
        <v>1</v>
      </c>
      <c r="J33" s="51" t="s">
        <v>17</v>
      </c>
      <c r="K33" s="51" t="s">
        <v>119</v>
      </c>
      <c r="L33" s="24">
        <v>1</v>
      </c>
      <c r="M33" s="66">
        <v>1</v>
      </c>
      <c r="N33" s="66">
        <v>1</v>
      </c>
      <c r="O33" s="20" t="s">
        <v>289</v>
      </c>
      <c r="P33" s="256"/>
      <c r="Q33" s="138"/>
      <c r="R33" s="6"/>
      <c r="S33" s="6"/>
    </row>
    <row r="34" spans="1:20" ht="82.5" customHeight="1" x14ac:dyDescent="0.25">
      <c r="A34" s="254" t="s">
        <v>46</v>
      </c>
      <c r="B34" s="255" t="s">
        <v>63</v>
      </c>
      <c r="C34" s="135" t="s">
        <v>341</v>
      </c>
      <c r="D34" s="5" t="s">
        <v>260</v>
      </c>
      <c r="E34" s="51" t="s">
        <v>12</v>
      </c>
      <c r="F34" s="5"/>
      <c r="G34" s="12">
        <v>0.5</v>
      </c>
      <c r="H34" s="12" t="s">
        <v>116</v>
      </c>
      <c r="I34" s="12">
        <v>1</v>
      </c>
      <c r="J34" s="51" t="s">
        <v>17</v>
      </c>
      <c r="K34" s="51" t="s">
        <v>21</v>
      </c>
      <c r="L34" s="87"/>
      <c r="M34" s="85"/>
      <c r="N34" s="65">
        <v>0.99299999999999999</v>
      </c>
      <c r="O34" s="20" t="s">
        <v>248</v>
      </c>
      <c r="P34" s="256" t="s">
        <v>249</v>
      </c>
      <c r="Q34" s="138"/>
      <c r="R34" s="138"/>
      <c r="S34" s="6"/>
    </row>
    <row r="35" spans="1:20" ht="94.5" customHeight="1" x14ac:dyDescent="0.25">
      <c r="A35" s="254"/>
      <c r="B35" s="255"/>
      <c r="C35" s="135" t="s">
        <v>114</v>
      </c>
      <c r="D35" s="5" t="s">
        <v>250</v>
      </c>
      <c r="E35" s="189" t="s">
        <v>127</v>
      </c>
      <c r="F35" s="5"/>
      <c r="G35" s="12">
        <v>0.5</v>
      </c>
      <c r="H35" s="12" t="s">
        <v>116</v>
      </c>
      <c r="I35" s="12">
        <v>1</v>
      </c>
      <c r="J35" s="189" t="s">
        <v>17</v>
      </c>
      <c r="K35" s="189" t="s">
        <v>21</v>
      </c>
      <c r="L35" s="87"/>
      <c r="M35" s="85"/>
      <c r="N35" s="165">
        <v>0</v>
      </c>
      <c r="O35" s="20" t="s">
        <v>251</v>
      </c>
      <c r="P35" s="256"/>
      <c r="Q35" s="138" t="s">
        <v>345</v>
      </c>
      <c r="R35" s="6"/>
      <c r="S35" s="6"/>
    </row>
    <row r="39" spans="1:20" ht="15" customHeight="1" x14ac:dyDescent="0.25">
      <c r="C39" s="27"/>
      <c r="E39" s="27"/>
    </row>
    <row r="40" spans="1:20" ht="15" customHeight="1" x14ac:dyDescent="0.25">
      <c r="C40" s="27"/>
      <c r="D40" s="68"/>
    </row>
    <row r="41" spans="1:20" x14ac:dyDescent="0.25">
      <c r="C41" s="27"/>
    </row>
    <row r="42" spans="1:20" x14ac:dyDescent="0.25">
      <c r="C42" s="27"/>
    </row>
    <row r="43" spans="1:20" x14ac:dyDescent="0.25">
      <c r="C43" s="27"/>
    </row>
    <row r="47" spans="1:20" x14ac:dyDescent="0.25">
      <c r="T47" s="27"/>
    </row>
    <row r="48" spans="1:20" x14ac:dyDescent="0.25">
      <c r="T48" s="27"/>
    </row>
    <row r="49" spans="3:20" x14ac:dyDescent="0.25">
      <c r="T49" s="27"/>
    </row>
    <row r="52" spans="3:20" ht="49.5" customHeight="1" x14ac:dyDescent="0.25"/>
    <row r="64" spans="3:20" x14ac:dyDescent="0.25">
      <c r="C64" s="41"/>
      <c r="D64" s="27"/>
    </row>
    <row r="65" spans="3:19" x14ac:dyDescent="0.25">
      <c r="C65" s="41"/>
      <c r="D65" s="27"/>
      <c r="J65" s="68"/>
      <c r="O65" s="69"/>
      <c r="R65" s="60"/>
    </row>
    <row r="66" spans="3:19" x14ac:dyDescent="0.25">
      <c r="C66" s="41"/>
      <c r="D66" s="27"/>
      <c r="O66" s="95"/>
      <c r="S66" s="70" t="s">
        <v>45</v>
      </c>
    </row>
    <row r="67" spans="3:19" x14ac:dyDescent="0.25">
      <c r="C67" s="31"/>
      <c r="D67" s="50"/>
      <c r="O67" s="95"/>
      <c r="S67" s="70" t="s">
        <v>32</v>
      </c>
    </row>
    <row r="68" spans="3:19" x14ac:dyDescent="0.25">
      <c r="O68" s="95"/>
      <c r="S68" s="70" t="s">
        <v>33</v>
      </c>
    </row>
    <row r="124" spans="22:23" x14ac:dyDescent="0.25">
      <c r="V124" s="69"/>
    </row>
    <row r="128" spans="22:23" x14ac:dyDescent="0.25">
      <c r="W128" s="70"/>
    </row>
  </sheetData>
  <mergeCells count="38">
    <mergeCell ref="S1:S2"/>
    <mergeCell ref="A1:F1"/>
    <mergeCell ref="G1:I1"/>
    <mergeCell ref="J1:K1"/>
    <mergeCell ref="O1:O2"/>
    <mergeCell ref="P1:P2"/>
    <mergeCell ref="A4:A6"/>
    <mergeCell ref="B4:B6"/>
    <mergeCell ref="P4:P6"/>
    <mergeCell ref="Q1:Q2"/>
    <mergeCell ref="R1:R2"/>
    <mergeCell ref="A34:A35"/>
    <mergeCell ref="B34:B35"/>
    <mergeCell ref="P34:P35"/>
    <mergeCell ref="L1:N1"/>
    <mergeCell ref="A21:A22"/>
    <mergeCell ref="B21:B22"/>
    <mergeCell ref="P21:P22"/>
    <mergeCell ref="A15:A18"/>
    <mergeCell ref="B15:B18"/>
    <mergeCell ref="P16:P17"/>
    <mergeCell ref="A11:A14"/>
    <mergeCell ref="B11:B14"/>
    <mergeCell ref="P11:P14"/>
    <mergeCell ref="A7:A10"/>
    <mergeCell ref="B7:B10"/>
    <mergeCell ref="P7:P10"/>
    <mergeCell ref="A32:A33"/>
    <mergeCell ref="B32:B33"/>
    <mergeCell ref="P32:P33"/>
    <mergeCell ref="A19:A20"/>
    <mergeCell ref="B19:B20"/>
    <mergeCell ref="P19:P20"/>
    <mergeCell ref="P26:P29"/>
    <mergeCell ref="P24:P25"/>
    <mergeCell ref="A24:A31"/>
    <mergeCell ref="B24:B31"/>
    <mergeCell ref="P30:P31"/>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0" stopIfTrue="1" operator="containsText" id="{645D88AE-0E33-4124-BE82-C8F60C314D1E}">
            <xm:f>NOT(ISERROR(SEARCH("OK",W128)))</xm:f>
            <xm:f>"OK"</xm:f>
            <x14:dxf>
              <fill>
                <patternFill>
                  <bgColor rgb="FF92D050"/>
                </patternFill>
              </fill>
            </x14:dxf>
          </x14:cfRule>
          <xm:sqref>W128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897B-B2D6-4362-9BEF-D3327BBA0A91}">
  <sheetPr codeName="Hoja3"/>
  <dimension ref="A1:U143"/>
  <sheetViews>
    <sheetView zoomScaleNormal="100" workbookViewId="0">
      <selection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6" width="24.42578125" customWidth="1"/>
    <col min="17" max="17" width="30.7109375" customWidth="1"/>
    <col min="18" max="18" width="26.7109375" customWidth="1"/>
    <col min="19" max="19" width="24.42578125" customWidth="1"/>
  </cols>
  <sheetData>
    <row r="1" spans="1:19" ht="33" customHeight="1" thickTop="1" thickBot="1" x14ac:dyDescent="0.3">
      <c r="A1" s="263" t="s">
        <v>0</v>
      </c>
      <c r="B1" s="264"/>
      <c r="C1" s="264"/>
      <c r="D1" s="264"/>
      <c r="E1" s="264"/>
      <c r="F1" s="265"/>
      <c r="G1" s="266" t="s">
        <v>28</v>
      </c>
      <c r="H1" s="267"/>
      <c r="I1" s="268"/>
      <c r="J1" s="269" t="s">
        <v>18</v>
      </c>
      <c r="K1" s="269"/>
      <c r="L1" s="257" t="s">
        <v>261</v>
      </c>
      <c r="M1" s="258"/>
      <c r="N1" s="259"/>
      <c r="O1" s="238" t="s">
        <v>257</v>
      </c>
      <c r="P1" s="238" t="s">
        <v>258</v>
      </c>
      <c r="Q1" s="260" t="s">
        <v>301</v>
      </c>
      <c r="R1" s="260" t="s">
        <v>300</v>
      </c>
      <c r="S1" s="260"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43" t="s">
        <v>267</v>
      </c>
      <c r="M2" s="143" t="s">
        <v>268</v>
      </c>
      <c r="N2" s="144" t="s">
        <v>269</v>
      </c>
      <c r="O2" s="239"/>
      <c r="P2" s="239"/>
      <c r="Q2" s="262"/>
      <c r="R2" s="262"/>
      <c r="S2" s="262"/>
    </row>
    <row r="3" spans="1:19" ht="99" customHeight="1" thickTop="1" x14ac:dyDescent="0.25">
      <c r="A3" s="240" t="s">
        <v>37</v>
      </c>
      <c r="B3" s="237" t="s">
        <v>48</v>
      </c>
      <c r="C3" s="176" t="s">
        <v>64</v>
      </c>
      <c r="D3" s="5" t="s">
        <v>115</v>
      </c>
      <c r="E3" s="174" t="s">
        <v>12</v>
      </c>
      <c r="F3" s="174" t="s">
        <v>44</v>
      </c>
      <c r="G3" s="12">
        <v>0.5</v>
      </c>
      <c r="H3" s="174" t="s">
        <v>116</v>
      </c>
      <c r="I3" s="12">
        <v>1</v>
      </c>
      <c r="J3" s="174" t="s">
        <v>17</v>
      </c>
      <c r="K3" s="174" t="s">
        <v>23</v>
      </c>
      <c r="L3" s="177"/>
      <c r="M3" s="177"/>
      <c r="N3" s="198">
        <v>0.78</v>
      </c>
      <c r="O3" s="20" t="s">
        <v>121</v>
      </c>
      <c r="P3" s="237" t="s">
        <v>259</v>
      </c>
      <c r="Q3" s="211" t="s">
        <v>399</v>
      </c>
      <c r="R3" s="211" t="s">
        <v>400</v>
      </c>
      <c r="S3" s="211" t="s">
        <v>401</v>
      </c>
    </row>
    <row r="4" spans="1:19" ht="76.5" x14ac:dyDescent="0.25">
      <c r="A4" s="229"/>
      <c r="B4" s="227"/>
      <c r="C4" s="176" t="s">
        <v>65</v>
      </c>
      <c r="D4" s="5" t="s">
        <v>117</v>
      </c>
      <c r="E4" s="174" t="s">
        <v>12</v>
      </c>
      <c r="F4" s="174" t="s">
        <v>44</v>
      </c>
      <c r="G4" s="12">
        <v>0.5</v>
      </c>
      <c r="H4" s="174" t="s">
        <v>116</v>
      </c>
      <c r="I4" s="12">
        <v>1</v>
      </c>
      <c r="J4" s="174" t="s">
        <v>17</v>
      </c>
      <c r="K4" s="174" t="s">
        <v>21</v>
      </c>
      <c r="L4" s="177"/>
      <c r="M4" s="177"/>
      <c r="N4" s="100">
        <v>1</v>
      </c>
      <c r="O4" s="20" t="s">
        <v>355</v>
      </c>
      <c r="P4" s="226"/>
      <c r="Q4" s="193"/>
      <c r="R4" s="195"/>
      <c r="S4" s="195"/>
    </row>
    <row r="5" spans="1:19" ht="63.75" x14ac:dyDescent="0.25">
      <c r="A5" s="231" t="s">
        <v>37</v>
      </c>
      <c r="B5" s="225" t="s">
        <v>50</v>
      </c>
      <c r="C5" s="176" t="s">
        <v>302</v>
      </c>
      <c r="D5" s="5" t="s">
        <v>252</v>
      </c>
      <c r="E5" s="174" t="s">
        <v>12</v>
      </c>
      <c r="F5" s="20"/>
      <c r="G5" s="199">
        <v>3.2000000000000002E-3</v>
      </c>
      <c r="H5" s="196" t="s">
        <v>371</v>
      </c>
      <c r="I5" s="199">
        <v>4.1999999999999997E-3</v>
      </c>
      <c r="J5" s="174" t="s">
        <v>17</v>
      </c>
      <c r="K5" s="178" t="s">
        <v>119</v>
      </c>
      <c r="L5" s="100" t="s">
        <v>367</v>
      </c>
      <c r="M5" s="198" t="s">
        <v>368</v>
      </c>
      <c r="N5" s="198" t="s">
        <v>369</v>
      </c>
      <c r="O5" s="20" t="s">
        <v>123</v>
      </c>
      <c r="P5" s="225" t="s">
        <v>124</v>
      </c>
      <c r="Q5" s="193"/>
      <c r="R5" s="195"/>
      <c r="S5" s="195"/>
    </row>
    <row r="6" spans="1:19" ht="63.75" x14ac:dyDescent="0.25">
      <c r="A6" s="232"/>
      <c r="B6" s="226"/>
      <c r="C6" s="176" t="s">
        <v>67</v>
      </c>
      <c r="D6" s="5" t="s">
        <v>120</v>
      </c>
      <c r="E6" s="174" t="s">
        <v>12</v>
      </c>
      <c r="F6" s="20"/>
      <c r="G6" s="12">
        <v>0.95</v>
      </c>
      <c r="H6" s="174" t="s">
        <v>372</v>
      </c>
      <c r="I6" s="12">
        <v>1</v>
      </c>
      <c r="J6" s="174" t="s">
        <v>17</v>
      </c>
      <c r="K6" s="174" t="s">
        <v>119</v>
      </c>
      <c r="L6" s="100">
        <v>1</v>
      </c>
      <c r="M6" s="100">
        <v>1</v>
      </c>
      <c r="N6" s="100">
        <v>1</v>
      </c>
      <c r="O6" s="20" t="s">
        <v>123</v>
      </c>
      <c r="P6" s="226"/>
      <c r="Q6" s="193"/>
      <c r="R6" s="195"/>
      <c r="S6" s="195"/>
    </row>
    <row r="7" spans="1:19" ht="63.75" x14ac:dyDescent="0.25">
      <c r="A7" s="233"/>
      <c r="B7" s="227"/>
      <c r="C7" s="149" t="s">
        <v>370</v>
      </c>
      <c r="D7" s="40" t="s">
        <v>125</v>
      </c>
      <c r="E7" s="175" t="s">
        <v>12</v>
      </c>
      <c r="F7" s="1"/>
      <c r="G7" s="12">
        <v>0.8</v>
      </c>
      <c r="H7" s="175" t="s">
        <v>26</v>
      </c>
      <c r="I7" s="12">
        <v>1</v>
      </c>
      <c r="J7" s="173" t="s">
        <v>17</v>
      </c>
      <c r="K7" s="173" t="s">
        <v>21</v>
      </c>
      <c r="L7" s="177"/>
      <c r="M7" s="177"/>
      <c r="N7" s="100">
        <v>1</v>
      </c>
      <c r="O7" s="1" t="s">
        <v>123</v>
      </c>
      <c r="P7" s="227"/>
      <c r="Q7" s="193"/>
      <c r="R7" s="195"/>
      <c r="S7" s="195"/>
    </row>
    <row r="8" spans="1:19" ht="254.25" customHeight="1" x14ac:dyDescent="0.25">
      <c r="A8" s="231" t="s">
        <v>37</v>
      </c>
      <c r="B8" s="225" t="s">
        <v>51</v>
      </c>
      <c r="C8" s="174" t="s">
        <v>86</v>
      </c>
      <c r="D8" s="20" t="s">
        <v>177</v>
      </c>
      <c r="E8" s="174" t="s">
        <v>12</v>
      </c>
      <c r="F8" s="20"/>
      <c r="G8" s="12">
        <v>0.25</v>
      </c>
      <c r="H8" s="174" t="s">
        <v>178</v>
      </c>
      <c r="I8" s="12">
        <v>0.55000000000000004</v>
      </c>
      <c r="J8" s="173" t="s">
        <v>17</v>
      </c>
      <c r="K8" s="173" t="s">
        <v>21</v>
      </c>
      <c r="L8" s="177"/>
      <c r="M8" s="177"/>
      <c r="N8" s="198">
        <v>0.26479999999999998</v>
      </c>
      <c r="O8" s="20" t="s">
        <v>179</v>
      </c>
      <c r="P8" s="225" t="s">
        <v>180</v>
      </c>
      <c r="Q8" s="212" t="s">
        <v>388</v>
      </c>
      <c r="R8" s="212" t="s">
        <v>389</v>
      </c>
      <c r="S8" s="212" t="s">
        <v>390</v>
      </c>
    </row>
    <row r="9" spans="1:19" ht="234.75" customHeight="1" x14ac:dyDescent="0.25">
      <c r="A9" s="232"/>
      <c r="B9" s="226"/>
      <c r="C9" s="174" t="s">
        <v>87</v>
      </c>
      <c r="D9" s="20" t="s">
        <v>181</v>
      </c>
      <c r="E9" s="174" t="s">
        <v>12</v>
      </c>
      <c r="F9" s="20"/>
      <c r="G9" s="12">
        <v>0.8</v>
      </c>
      <c r="H9" s="174" t="s">
        <v>182</v>
      </c>
      <c r="I9" s="12">
        <v>0.99</v>
      </c>
      <c r="J9" s="173" t="s">
        <v>17</v>
      </c>
      <c r="K9" s="173" t="s">
        <v>21</v>
      </c>
      <c r="L9" s="177"/>
      <c r="M9" s="177"/>
      <c r="N9" s="198">
        <v>0.94</v>
      </c>
      <c r="O9" s="20" t="s">
        <v>183</v>
      </c>
      <c r="P9" s="226"/>
      <c r="Q9" s="212" t="s">
        <v>391</v>
      </c>
      <c r="R9" s="212" t="s">
        <v>321</v>
      </c>
      <c r="S9" s="212" t="s">
        <v>392</v>
      </c>
    </row>
    <row r="10" spans="1:19" ht="165.75" customHeight="1" x14ac:dyDescent="0.25">
      <c r="A10" s="232"/>
      <c r="B10" s="226"/>
      <c r="C10" s="174" t="s">
        <v>88</v>
      </c>
      <c r="D10" s="20" t="s">
        <v>184</v>
      </c>
      <c r="E10" s="174" t="s">
        <v>12</v>
      </c>
      <c r="F10" s="20"/>
      <c r="G10" s="12">
        <v>0.1</v>
      </c>
      <c r="H10" s="12" t="s">
        <v>185</v>
      </c>
      <c r="I10" s="12">
        <v>0.2</v>
      </c>
      <c r="J10" s="173" t="s">
        <v>17</v>
      </c>
      <c r="K10" s="173" t="s">
        <v>21</v>
      </c>
      <c r="L10" s="177"/>
      <c r="M10" s="177"/>
      <c r="N10" s="100">
        <v>0.2</v>
      </c>
      <c r="O10" s="20" t="s">
        <v>186</v>
      </c>
      <c r="P10" s="226"/>
      <c r="Q10" s="212" t="s">
        <v>323</v>
      </c>
      <c r="R10" s="212" t="s">
        <v>393</v>
      </c>
      <c r="S10" s="212" t="s">
        <v>325</v>
      </c>
    </row>
    <row r="11" spans="1:19" ht="231" customHeight="1" x14ac:dyDescent="0.25">
      <c r="A11" s="233"/>
      <c r="B11" s="227"/>
      <c r="C11" s="174" t="s">
        <v>89</v>
      </c>
      <c r="D11" s="20" t="s">
        <v>187</v>
      </c>
      <c r="E11" s="174" t="s">
        <v>12</v>
      </c>
      <c r="F11" s="20"/>
      <c r="G11" s="12">
        <v>0.1</v>
      </c>
      <c r="H11" s="12" t="s">
        <v>188</v>
      </c>
      <c r="I11" s="12">
        <v>0.3</v>
      </c>
      <c r="J11" s="173" t="s">
        <v>17</v>
      </c>
      <c r="K11" s="173" t="s">
        <v>21</v>
      </c>
      <c r="L11" s="177"/>
      <c r="M11" s="177"/>
      <c r="N11" s="198">
        <v>0.19</v>
      </c>
      <c r="O11" s="20" t="s">
        <v>189</v>
      </c>
      <c r="P11" s="227"/>
      <c r="Q11" s="212" t="s">
        <v>394</v>
      </c>
      <c r="R11" s="212" t="s">
        <v>395</v>
      </c>
      <c r="S11" s="212" t="s">
        <v>328</v>
      </c>
    </row>
    <row r="12" spans="1:19" ht="66.75" customHeight="1" x14ac:dyDescent="0.25">
      <c r="A12" s="228" t="s">
        <v>38</v>
      </c>
      <c r="B12" s="225" t="s">
        <v>53</v>
      </c>
      <c r="C12" s="174" t="s">
        <v>71</v>
      </c>
      <c r="D12" s="20" t="s">
        <v>132</v>
      </c>
      <c r="E12" s="4" t="s">
        <v>11</v>
      </c>
      <c r="F12" s="20"/>
      <c r="G12" s="12">
        <v>0.5</v>
      </c>
      <c r="H12" s="12" t="s">
        <v>36</v>
      </c>
      <c r="I12" s="12">
        <v>0.8</v>
      </c>
      <c r="J12" s="173" t="s">
        <v>17</v>
      </c>
      <c r="K12" s="173" t="s">
        <v>23</v>
      </c>
      <c r="L12" s="177"/>
      <c r="M12" s="177"/>
      <c r="N12" s="214">
        <v>0.17</v>
      </c>
      <c r="O12" s="48" t="s">
        <v>133</v>
      </c>
      <c r="P12" s="225" t="s">
        <v>134</v>
      </c>
      <c r="Q12" s="273" t="s">
        <v>407</v>
      </c>
      <c r="R12" s="273" t="s">
        <v>408</v>
      </c>
      <c r="S12" s="273" t="s">
        <v>134</v>
      </c>
    </row>
    <row r="13" spans="1:19" ht="66.75" customHeight="1" x14ac:dyDescent="0.25">
      <c r="A13" s="229"/>
      <c r="B13" s="227"/>
      <c r="C13" s="174" t="s">
        <v>72</v>
      </c>
      <c r="D13" s="20" t="s">
        <v>132</v>
      </c>
      <c r="E13" s="173" t="s">
        <v>11</v>
      </c>
      <c r="F13" s="173" t="s">
        <v>44</v>
      </c>
      <c r="G13" s="12">
        <v>0.5</v>
      </c>
      <c r="H13" s="12" t="s">
        <v>36</v>
      </c>
      <c r="I13" s="12">
        <v>0.8</v>
      </c>
      <c r="J13" s="170" t="s">
        <v>17</v>
      </c>
      <c r="K13" s="170" t="s">
        <v>23</v>
      </c>
      <c r="L13" s="177"/>
      <c r="M13" s="177"/>
      <c r="N13" s="214">
        <v>0.13</v>
      </c>
      <c r="O13" s="48" t="s">
        <v>135</v>
      </c>
      <c r="P13" s="227"/>
      <c r="Q13" s="274"/>
      <c r="R13" s="274"/>
      <c r="S13" s="274"/>
    </row>
    <row r="14" spans="1:19" ht="78" customHeight="1" x14ac:dyDescent="0.25">
      <c r="A14" s="228" t="s">
        <v>38</v>
      </c>
      <c r="B14" s="225" t="s">
        <v>54</v>
      </c>
      <c r="C14" s="174" t="s">
        <v>73</v>
      </c>
      <c r="D14" s="48" t="s">
        <v>136</v>
      </c>
      <c r="E14" s="169" t="s">
        <v>12</v>
      </c>
      <c r="F14" s="48"/>
      <c r="G14" s="8">
        <v>0.8</v>
      </c>
      <c r="H14" s="180" t="s">
        <v>137</v>
      </c>
      <c r="I14" s="82">
        <v>1</v>
      </c>
      <c r="J14" s="173" t="s">
        <v>17</v>
      </c>
      <c r="K14" s="173" t="s">
        <v>119</v>
      </c>
      <c r="L14" s="177"/>
      <c r="M14" s="177"/>
      <c r="N14" s="100">
        <v>1</v>
      </c>
      <c r="O14" s="48" t="s">
        <v>138</v>
      </c>
      <c r="P14" s="225" t="s">
        <v>139</v>
      </c>
      <c r="Q14" s="193"/>
      <c r="R14" s="195"/>
      <c r="S14" s="193" t="s">
        <v>356</v>
      </c>
    </row>
    <row r="15" spans="1:19" ht="129.75" customHeight="1" x14ac:dyDescent="0.25">
      <c r="A15" s="230"/>
      <c r="B15" s="226"/>
      <c r="C15" s="174" t="s">
        <v>74</v>
      </c>
      <c r="D15" s="48" t="s">
        <v>140</v>
      </c>
      <c r="E15" s="169" t="s">
        <v>12</v>
      </c>
      <c r="F15" s="48"/>
      <c r="G15" s="8">
        <v>0.8</v>
      </c>
      <c r="H15" s="180" t="s">
        <v>137</v>
      </c>
      <c r="I15" s="82">
        <v>1</v>
      </c>
      <c r="J15" s="173" t="s">
        <v>17</v>
      </c>
      <c r="K15" s="173" t="s">
        <v>119</v>
      </c>
      <c r="L15" s="100">
        <v>1</v>
      </c>
      <c r="M15" s="100">
        <v>1</v>
      </c>
      <c r="N15" s="100">
        <v>1</v>
      </c>
      <c r="O15" s="48" t="s">
        <v>141</v>
      </c>
      <c r="P15" s="226"/>
      <c r="Q15" s="193"/>
      <c r="R15" s="195"/>
      <c r="S15" s="193" t="s">
        <v>357</v>
      </c>
    </row>
    <row r="16" spans="1:19" ht="92.25" customHeight="1" x14ac:dyDescent="0.25">
      <c r="A16" s="230"/>
      <c r="B16" s="226"/>
      <c r="C16" s="174" t="s">
        <v>75</v>
      </c>
      <c r="D16" s="48" t="s">
        <v>142</v>
      </c>
      <c r="E16" s="169" t="s">
        <v>12</v>
      </c>
      <c r="F16" s="48"/>
      <c r="G16" s="8">
        <v>0.9</v>
      </c>
      <c r="H16" s="180" t="s">
        <v>145</v>
      </c>
      <c r="I16" s="82">
        <v>1</v>
      </c>
      <c r="J16" s="173" t="s">
        <v>17</v>
      </c>
      <c r="K16" s="171" t="s">
        <v>21</v>
      </c>
      <c r="L16" s="198">
        <v>0.98</v>
      </c>
      <c r="M16" s="198">
        <v>0.98</v>
      </c>
      <c r="N16" s="198">
        <v>0.98</v>
      </c>
      <c r="O16" s="48" t="s">
        <v>143</v>
      </c>
      <c r="P16" s="226"/>
      <c r="Q16" s="193"/>
      <c r="R16" s="193"/>
      <c r="S16" s="193" t="s">
        <v>358</v>
      </c>
    </row>
    <row r="17" spans="1:19" ht="102" x14ac:dyDescent="0.25">
      <c r="A17" s="229"/>
      <c r="B17" s="227"/>
      <c r="C17" s="174" t="s">
        <v>76</v>
      </c>
      <c r="D17" s="48" t="s">
        <v>144</v>
      </c>
      <c r="E17" s="169" t="s">
        <v>11</v>
      </c>
      <c r="F17" s="48"/>
      <c r="G17" s="8">
        <v>0.9</v>
      </c>
      <c r="H17" s="180" t="s">
        <v>145</v>
      </c>
      <c r="I17" s="82">
        <v>1</v>
      </c>
      <c r="J17" s="171" t="s">
        <v>17</v>
      </c>
      <c r="K17" s="171" t="s">
        <v>119</v>
      </c>
      <c r="L17" s="100">
        <v>1</v>
      </c>
      <c r="M17" s="100">
        <v>1</v>
      </c>
      <c r="N17" s="100">
        <v>1</v>
      </c>
      <c r="O17" s="48" t="s">
        <v>146</v>
      </c>
      <c r="P17" s="227"/>
      <c r="Q17" s="193"/>
      <c r="R17" s="193"/>
      <c r="S17" s="193" t="s">
        <v>359</v>
      </c>
    </row>
    <row r="18" spans="1:19" ht="64.5" customHeight="1" x14ac:dyDescent="0.25">
      <c r="A18" s="231" t="s">
        <v>38</v>
      </c>
      <c r="B18" s="234" t="s">
        <v>55</v>
      </c>
      <c r="C18" s="174" t="s">
        <v>77</v>
      </c>
      <c r="D18" s="20" t="s">
        <v>147</v>
      </c>
      <c r="E18" s="173" t="s">
        <v>11</v>
      </c>
      <c r="F18" s="20"/>
      <c r="G18" s="8">
        <v>0.9</v>
      </c>
      <c r="H18" s="180" t="s">
        <v>145</v>
      </c>
      <c r="I18" s="82">
        <v>1</v>
      </c>
      <c r="J18" s="171" t="s">
        <v>17</v>
      </c>
      <c r="K18" s="171" t="s">
        <v>119</v>
      </c>
      <c r="L18" s="100">
        <v>1</v>
      </c>
      <c r="M18" s="100">
        <v>1</v>
      </c>
      <c r="N18" s="100">
        <v>1</v>
      </c>
      <c r="O18" s="48" t="s">
        <v>148</v>
      </c>
      <c r="P18" s="169" t="s">
        <v>149</v>
      </c>
      <c r="Q18" s="193"/>
      <c r="R18" s="193"/>
      <c r="S18" s="195"/>
    </row>
    <row r="19" spans="1:19" ht="64.5" customHeight="1" x14ac:dyDescent="0.25">
      <c r="A19" s="232"/>
      <c r="B19" s="235"/>
      <c r="C19" s="174" t="s">
        <v>78</v>
      </c>
      <c r="D19" s="20" t="s">
        <v>253</v>
      </c>
      <c r="E19" s="173" t="s">
        <v>127</v>
      </c>
      <c r="F19" s="20"/>
      <c r="G19" s="8">
        <v>0.7</v>
      </c>
      <c r="H19" s="180" t="s">
        <v>150</v>
      </c>
      <c r="I19" s="82">
        <v>1</v>
      </c>
      <c r="J19" s="171" t="s">
        <v>17</v>
      </c>
      <c r="K19" s="171" t="s">
        <v>119</v>
      </c>
      <c r="L19" s="100">
        <v>1</v>
      </c>
      <c r="M19" s="100">
        <v>1</v>
      </c>
      <c r="N19" s="100">
        <v>1</v>
      </c>
      <c r="O19" s="48" t="s">
        <v>151</v>
      </c>
      <c r="P19" s="225" t="s">
        <v>152</v>
      </c>
      <c r="Q19" s="193"/>
      <c r="R19" s="195"/>
      <c r="S19" s="195"/>
    </row>
    <row r="20" spans="1:19" ht="66" customHeight="1" x14ac:dyDescent="0.25">
      <c r="A20" s="232"/>
      <c r="B20" s="235"/>
      <c r="C20" s="174" t="s">
        <v>79</v>
      </c>
      <c r="D20" s="20" t="s">
        <v>254</v>
      </c>
      <c r="E20" s="173" t="s">
        <v>127</v>
      </c>
      <c r="F20" s="20"/>
      <c r="G20" s="8">
        <v>0.7</v>
      </c>
      <c r="H20" s="180" t="s">
        <v>150</v>
      </c>
      <c r="I20" s="82">
        <v>1</v>
      </c>
      <c r="J20" s="171" t="s">
        <v>17</v>
      </c>
      <c r="K20" s="171" t="s">
        <v>119</v>
      </c>
      <c r="L20" s="100">
        <v>1</v>
      </c>
      <c r="M20" s="100">
        <v>1</v>
      </c>
      <c r="N20" s="100">
        <v>1</v>
      </c>
      <c r="O20" s="48" t="s">
        <v>153</v>
      </c>
      <c r="P20" s="226"/>
      <c r="Q20" s="193"/>
      <c r="R20" s="193"/>
      <c r="S20" s="195"/>
    </row>
    <row r="21" spans="1:19" ht="81" customHeight="1" x14ac:dyDescent="0.25">
      <c r="A21" s="232"/>
      <c r="B21" s="235"/>
      <c r="C21" s="174" t="s">
        <v>80</v>
      </c>
      <c r="D21" s="20" t="s">
        <v>255</v>
      </c>
      <c r="E21" s="173" t="s">
        <v>127</v>
      </c>
      <c r="F21" s="20"/>
      <c r="G21" s="8">
        <v>0.7</v>
      </c>
      <c r="H21" s="180" t="s">
        <v>282</v>
      </c>
      <c r="I21" s="82">
        <v>0.9</v>
      </c>
      <c r="J21" s="171" t="s">
        <v>17</v>
      </c>
      <c r="K21" s="171" t="s">
        <v>23</v>
      </c>
      <c r="L21" s="100">
        <v>1</v>
      </c>
      <c r="M21" s="100">
        <v>1</v>
      </c>
      <c r="N21" s="100">
        <v>1</v>
      </c>
      <c r="O21" s="48" t="s">
        <v>154</v>
      </c>
      <c r="P21" s="227"/>
      <c r="Q21" s="193"/>
      <c r="R21" s="193"/>
      <c r="S21" s="195"/>
    </row>
    <row r="22" spans="1:19" ht="146.25" customHeight="1" x14ac:dyDescent="0.25">
      <c r="A22" s="232"/>
      <c r="B22" s="235"/>
      <c r="C22" s="174" t="s">
        <v>155</v>
      </c>
      <c r="D22" s="20" t="s">
        <v>256</v>
      </c>
      <c r="E22" s="173" t="s">
        <v>12</v>
      </c>
      <c r="F22" s="20"/>
      <c r="G22" s="126">
        <v>84</v>
      </c>
      <c r="H22" s="126" t="s">
        <v>329</v>
      </c>
      <c r="I22" s="126">
        <v>173</v>
      </c>
      <c r="J22" s="171" t="s">
        <v>156</v>
      </c>
      <c r="K22" s="171" t="s">
        <v>119</v>
      </c>
      <c r="L22" s="164">
        <v>0</v>
      </c>
      <c r="M22" s="164">
        <v>0</v>
      </c>
      <c r="N22" s="164">
        <v>0</v>
      </c>
      <c r="O22" s="48" t="s">
        <v>157</v>
      </c>
      <c r="P22" s="169" t="s">
        <v>158</v>
      </c>
      <c r="Q22" s="193" t="s">
        <v>348</v>
      </c>
      <c r="R22" s="193" t="s">
        <v>349</v>
      </c>
      <c r="S22" s="193" t="s">
        <v>350</v>
      </c>
    </row>
    <row r="23" spans="1:19" ht="127.5" customHeight="1" x14ac:dyDescent="0.25">
      <c r="A23" s="232"/>
      <c r="B23" s="235"/>
      <c r="C23" s="174" t="s">
        <v>81</v>
      </c>
      <c r="D23" s="20" t="s">
        <v>159</v>
      </c>
      <c r="E23" s="173" t="s">
        <v>127</v>
      </c>
      <c r="F23" s="20"/>
      <c r="G23" s="8">
        <v>0.5</v>
      </c>
      <c r="H23" s="180" t="s">
        <v>160</v>
      </c>
      <c r="I23" s="82">
        <v>1</v>
      </c>
      <c r="J23" s="171" t="s">
        <v>17</v>
      </c>
      <c r="K23" s="171" t="s">
        <v>23</v>
      </c>
      <c r="L23" s="177"/>
      <c r="M23" s="177"/>
      <c r="N23" s="100">
        <v>1</v>
      </c>
      <c r="O23" s="48" t="s">
        <v>161</v>
      </c>
      <c r="P23" s="225" t="s">
        <v>162</v>
      </c>
      <c r="Q23" s="193"/>
      <c r="R23" s="193"/>
      <c r="S23" s="195"/>
    </row>
    <row r="24" spans="1:19" ht="105" customHeight="1" x14ac:dyDescent="0.25">
      <c r="A24" s="233"/>
      <c r="B24" s="236"/>
      <c r="C24" s="174" t="s">
        <v>82</v>
      </c>
      <c r="D24" s="20" t="s">
        <v>163</v>
      </c>
      <c r="E24" s="173" t="s">
        <v>127</v>
      </c>
      <c r="F24" s="20"/>
      <c r="G24" s="8">
        <v>0.5</v>
      </c>
      <c r="H24" s="180" t="s">
        <v>160</v>
      </c>
      <c r="I24" s="82">
        <v>1</v>
      </c>
      <c r="J24" s="173" t="s">
        <v>17</v>
      </c>
      <c r="K24" s="173" t="s">
        <v>23</v>
      </c>
      <c r="L24" s="177"/>
      <c r="M24" s="177"/>
      <c r="N24" s="100">
        <v>1</v>
      </c>
      <c r="O24" s="48" t="s">
        <v>164</v>
      </c>
      <c r="P24" s="227"/>
      <c r="Q24" s="193"/>
      <c r="R24" s="193"/>
      <c r="S24" s="195"/>
    </row>
    <row r="25" spans="1:19" ht="63.75" customHeight="1" x14ac:dyDescent="0.25">
      <c r="A25" s="231" t="s">
        <v>38</v>
      </c>
      <c r="B25" s="234" t="s">
        <v>56</v>
      </c>
      <c r="C25" s="174" t="s">
        <v>110</v>
      </c>
      <c r="D25" s="20" t="s">
        <v>238</v>
      </c>
      <c r="E25" s="173" t="s">
        <v>127</v>
      </c>
      <c r="F25" s="20"/>
      <c r="G25" s="8">
        <v>0.5</v>
      </c>
      <c r="H25" s="180" t="s">
        <v>239</v>
      </c>
      <c r="I25" s="82">
        <v>0.7</v>
      </c>
      <c r="J25" s="173" t="s">
        <v>17</v>
      </c>
      <c r="K25" s="173" t="s">
        <v>23</v>
      </c>
      <c r="L25" s="177"/>
      <c r="M25" s="177"/>
      <c r="N25" s="100">
        <v>0.94199999999999995</v>
      </c>
      <c r="O25" s="48" t="s">
        <v>240</v>
      </c>
      <c r="P25" s="225" t="s">
        <v>246</v>
      </c>
      <c r="Q25" s="193" t="s">
        <v>403</v>
      </c>
      <c r="R25" s="213" t="s">
        <v>404</v>
      </c>
      <c r="S25" s="193" t="s">
        <v>306</v>
      </c>
    </row>
    <row r="26" spans="1:19" ht="192" x14ac:dyDescent="0.25">
      <c r="A26" s="232"/>
      <c r="B26" s="235"/>
      <c r="C26" s="174" t="s">
        <v>111</v>
      </c>
      <c r="D26" s="20" t="s">
        <v>241</v>
      </c>
      <c r="E26" s="173" t="s">
        <v>11</v>
      </c>
      <c r="F26" s="20"/>
      <c r="G26" s="8">
        <v>0.6</v>
      </c>
      <c r="H26" s="180" t="s">
        <v>242</v>
      </c>
      <c r="I26" s="82">
        <v>1</v>
      </c>
      <c r="J26" s="173" t="s">
        <v>17</v>
      </c>
      <c r="K26" s="173" t="s">
        <v>21</v>
      </c>
      <c r="L26" s="177"/>
      <c r="M26" s="177"/>
      <c r="N26" s="198" t="s">
        <v>402</v>
      </c>
      <c r="O26" s="48" t="s">
        <v>243</v>
      </c>
      <c r="P26" s="226"/>
      <c r="Q26" s="193" t="s">
        <v>405</v>
      </c>
      <c r="R26" s="193" t="s">
        <v>305</v>
      </c>
      <c r="S26" s="193" t="s">
        <v>306</v>
      </c>
    </row>
    <row r="27" spans="1:19" ht="114" customHeight="1" x14ac:dyDescent="0.25">
      <c r="A27" s="233"/>
      <c r="B27" s="236"/>
      <c r="C27" s="174" t="s">
        <v>112</v>
      </c>
      <c r="D27" s="20" t="s">
        <v>244</v>
      </c>
      <c r="E27" s="173" t="s">
        <v>127</v>
      </c>
      <c r="F27" s="20"/>
      <c r="G27" s="12">
        <v>0</v>
      </c>
      <c r="H27" s="12">
        <v>0</v>
      </c>
      <c r="I27" s="181">
        <v>1E-3</v>
      </c>
      <c r="J27" s="173" t="s">
        <v>17</v>
      </c>
      <c r="K27" s="173" t="s">
        <v>23</v>
      </c>
      <c r="L27" s="177"/>
      <c r="M27" s="177"/>
      <c r="N27" s="198">
        <v>0</v>
      </c>
      <c r="O27" s="48" t="s">
        <v>245</v>
      </c>
      <c r="P27" s="227"/>
      <c r="Q27" s="193" t="s">
        <v>406</v>
      </c>
      <c r="R27" s="193" t="s">
        <v>308</v>
      </c>
      <c r="S27" s="193" t="s">
        <v>306</v>
      </c>
    </row>
    <row r="28" spans="1:19" ht="75.75" customHeight="1" x14ac:dyDescent="0.25">
      <c r="A28" s="231" t="s">
        <v>39</v>
      </c>
      <c r="B28" s="225" t="s">
        <v>57</v>
      </c>
      <c r="C28" s="174" t="s">
        <v>84</v>
      </c>
      <c r="D28" s="20" t="s">
        <v>285</v>
      </c>
      <c r="E28" s="173" t="s">
        <v>12</v>
      </c>
      <c r="F28" s="20"/>
      <c r="G28" s="12">
        <v>0.4</v>
      </c>
      <c r="H28" s="12" t="s">
        <v>284</v>
      </c>
      <c r="I28" s="12">
        <v>1</v>
      </c>
      <c r="J28" s="173" t="s">
        <v>17</v>
      </c>
      <c r="K28" s="173" t="s">
        <v>21</v>
      </c>
      <c r="L28" s="177"/>
      <c r="M28" s="177"/>
      <c r="N28" s="198">
        <v>0.82520000000000004</v>
      </c>
      <c r="O28" s="48" t="s">
        <v>286</v>
      </c>
      <c r="P28" s="225" t="s">
        <v>167</v>
      </c>
      <c r="Q28" s="193"/>
      <c r="R28" s="193"/>
      <c r="S28" s="193" t="s">
        <v>362</v>
      </c>
    </row>
    <row r="29" spans="1:19" ht="114" customHeight="1" x14ac:dyDescent="0.25">
      <c r="A29" s="232"/>
      <c r="B29" s="226"/>
      <c r="C29" s="174" t="s">
        <v>83</v>
      </c>
      <c r="D29" s="20" t="s">
        <v>165</v>
      </c>
      <c r="E29" s="173" t="s">
        <v>12</v>
      </c>
      <c r="F29" s="20"/>
      <c r="G29" s="12">
        <v>0.5</v>
      </c>
      <c r="H29" s="12" t="s">
        <v>116</v>
      </c>
      <c r="I29" s="12">
        <v>1</v>
      </c>
      <c r="J29" s="173" t="s">
        <v>17</v>
      </c>
      <c r="K29" s="173" t="s">
        <v>21</v>
      </c>
      <c r="L29" s="177"/>
      <c r="M29" s="177"/>
      <c r="N29" s="100">
        <v>1</v>
      </c>
      <c r="O29" s="48" t="s">
        <v>166</v>
      </c>
      <c r="P29" s="226"/>
      <c r="Q29" s="193"/>
      <c r="R29" s="193"/>
      <c r="S29" s="193" t="s">
        <v>363</v>
      </c>
    </row>
    <row r="30" spans="1:19" ht="76.5" customHeight="1" x14ac:dyDescent="0.25">
      <c r="A30" s="233"/>
      <c r="B30" s="227"/>
      <c r="C30" s="174" t="s">
        <v>287</v>
      </c>
      <c r="D30" s="20" t="s">
        <v>168</v>
      </c>
      <c r="E30" s="173" t="s">
        <v>12</v>
      </c>
      <c r="F30" s="20"/>
      <c r="G30" s="12">
        <v>0.5</v>
      </c>
      <c r="H30" s="12" t="s">
        <v>116</v>
      </c>
      <c r="I30" s="12">
        <v>1</v>
      </c>
      <c r="J30" s="173" t="s">
        <v>17</v>
      </c>
      <c r="K30" s="173" t="s">
        <v>23</v>
      </c>
      <c r="L30" s="177"/>
      <c r="M30" s="177"/>
      <c r="N30" s="198">
        <v>0.88890000000000002</v>
      </c>
      <c r="O30" s="48" t="s">
        <v>169</v>
      </c>
      <c r="P30" s="227"/>
      <c r="Q30" s="193" t="s">
        <v>364</v>
      </c>
      <c r="R30" s="193" t="s">
        <v>365</v>
      </c>
      <c r="S30" s="193" t="s">
        <v>366</v>
      </c>
    </row>
    <row r="31" spans="1:19" ht="76.5" customHeight="1" x14ac:dyDescent="0.25">
      <c r="A31" s="231" t="s">
        <v>39</v>
      </c>
      <c r="B31" s="225" t="s">
        <v>59</v>
      </c>
      <c r="C31" s="182" t="s">
        <v>170</v>
      </c>
      <c r="D31" s="20" t="s">
        <v>171</v>
      </c>
      <c r="E31" s="173" t="s">
        <v>127</v>
      </c>
      <c r="F31" s="20"/>
      <c r="G31" s="12">
        <v>0.7</v>
      </c>
      <c r="H31" s="12" t="s">
        <v>22</v>
      </c>
      <c r="I31" s="12">
        <v>0.9</v>
      </c>
      <c r="J31" s="173" t="s">
        <v>17</v>
      </c>
      <c r="K31" s="173" t="s">
        <v>23</v>
      </c>
      <c r="L31" s="177"/>
      <c r="M31" s="177"/>
      <c r="N31" s="100">
        <v>0.97009999999999996</v>
      </c>
      <c r="O31" s="48" t="s">
        <v>172</v>
      </c>
      <c r="P31" s="225" t="s">
        <v>173</v>
      </c>
      <c r="Q31" s="194"/>
      <c r="R31" s="195"/>
      <c r="S31" s="195"/>
    </row>
    <row r="32" spans="1:19" ht="141.75" customHeight="1" x14ac:dyDescent="0.25">
      <c r="A32" s="233"/>
      <c r="B32" s="227"/>
      <c r="C32" s="182" t="s">
        <v>85</v>
      </c>
      <c r="D32" s="20" t="s">
        <v>174</v>
      </c>
      <c r="E32" s="173" t="s">
        <v>127</v>
      </c>
      <c r="F32" s="20"/>
      <c r="G32" s="12">
        <v>0.65</v>
      </c>
      <c r="H32" s="12" t="s">
        <v>175</v>
      </c>
      <c r="I32" s="12">
        <v>0.9</v>
      </c>
      <c r="J32" s="173" t="s">
        <v>17</v>
      </c>
      <c r="K32" s="173" t="s">
        <v>23</v>
      </c>
      <c r="L32" s="177"/>
      <c r="M32" s="177"/>
      <c r="N32" s="100">
        <v>1</v>
      </c>
      <c r="O32" s="48" t="s">
        <v>176</v>
      </c>
      <c r="P32" s="227"/>
      <c r="Q32" s="194"/>
      <c r="R32" s="195"/>
      <c r="S32" s="195"/>
    </row>
    <row r="33" spans="1:19" ht="76.5" customHeight="1" x14ac:dyDescent="0.25">
      <c r="A33" s="228" t="s">
        <v>39</v>
      </c>
      <c r="B33" s="225" t="s">
        <v>60</v>
      </c>
      <c r="C33" s="182" t="s">
        <v>105</v>
      </c>
      <c r="D33" s="20" t="s">
        <v>230</v>
      </c>
      <c r="E33" s="4" t="s">
        <v>127</v>
      </c>
      <c r="F33" s="20"/>
      <c r="G33" s="4">
        <v>0.5</v>
      </c>
      <c r="H33" s="23" t="s">
        <v>116</v>
      </c>
      <c r="I33" s="4">
        <v>1</v>
      </c>
      <c r="J33" s="23" t="s">
        <v>17</v>
      </c>
      <c r="K33" s="173" t="s">
        <v>23</v>
      </c>
      <c r="L33" s="177"/>
      <c r="M33" s="177"/>
      <c r="N33" s="100">
        <v>1</v>
      </c>
      <c r="O33" s="48" t="s">
        <v>231</v>
      </c>
      <c r="P33" s="225" t="s">
        <v>232</v>
      </c>
      <c r="Q33" s="194"/>
      <c r="R33" s="195"/>
      <c r="S33" s="193" t="s">
        <v>352</v>
      </c>
    </row>
    <row r="34" spans="1:19" ht="76.5" customHeight="1" x14ac:dyDescent="0.25">
      <c r="A34" s="230"/>
      <c r="B34" s="226"/>
      <c r="C34" s="182" t="s">
        <v>106</v>
      </c>
      <c r="D34" s="20" t="s">
        <v>233</v>
      </c>
      <c r="E34" s="4" t="s">
        <v>127</v>
      </c>
      <c r="F34" s="20"/>
      <c r="G34" s="4">
        <v>0.5</v>
      </c>
      <c r="H34" s="23" t="s">
        <v>116</v>
      </c>
      <c r="I34" s="4">
        <v>1</v>
      </c>
      <c r="J34" s="23" t="s">
        <v>17</v>
      </c>
      <c r="K34" s="173" t="s">
        <v>23</v>
      </c>
      <c r="L34" s="177"/>
      <c r="M34" s="177"/>
      <c r="N34" s="100">
        <v>1</v>
      </c>
      <c r="O34" s="48" t="s">
        <v>231</v>
      </c>
      <c r="P34" s="226"/>
      <c r="Q34" s="194"/>
      <c r="R34" s="195"/>
      <c r="S34" s="193" t="s">
        <v>352</v>
      </c>
    </row>
    <row r="35" spans="1:19" ht="174" customHeight="1" x14ac:dyDescent="0.25">
      <c r="A35" s="230"/>
      <c r="B35" s="226"/>
      <c r="C35" s="182" t="s">
        <v>107</v>
      </c>
      <c r="D35" s="20" t="s">
        <v>234</v>
      </c>
      <c r="E35" s="4" t="s">
        <v>12</v>
      </c>
      <c r="F35" s="20"/>
      <c r="G35" s="4">
        <v>0.5</v>
      </c>
      <c r="H35" s="23" t="s">
        <v>116</v>
      </c>
      <c r="I35" s="4">
        <v>1</v>
      </c>
      <c r="J35" s="23" t="s">
        <v>17</v>
      </c>
      <c r="K35" s="173" t="s">
        <v>23</v>
      </c>
      <c r="L35" s="177"/>
      <c r="M35" s="177"/>
      <c r="N35" s="192">
        <v>0.3</v>
      </c>
      <c r="O35" s="48" t="s">
        <v>231</v>
      </c>
      <c r="P35" s="226"/>
      <c r="Q35" s="194" t="s">
        <v>353</v>
      </c>
      <c r="R35" s="194" t="s">
        <v>354</v>
      </c>
      <c r="S35" s="193" t="s">
        <v>352</v>
      </c>
    </row>
    <row r="36" spans="1:19" ht="76.5" customHeight="1" x14ac:dyDescent="0.25">
      <c r="A36" s="230"/>
      <c r="B36" s="226"/>
      <c r="C36" s="182" t="s">
        <v>108</v>
      </c>
      <c r="D36" s="20" t="s">
        <v>351</v>
      </c>
      <c r="E36" s="4" t="s">
        <v>12</v>
      </c>
      <c r="F36" s="20"/>
      <c r="G36" s="4">
        <v>0.5</v>
      </c>
      <c r="H36" s="23" t="s">
        <v>116</v>
      </c>
      <c r="I36" s="4">
        <v>1</v>
      </c>
      <c r="J36" s="23" t="s">
        <v>17</v>
      </c>
      <c r="K36" s="173" t="s">
        <v>23</v>
      </c>
      <c r="L36" s="177"/>
      <c r="M36" s="177"/>
      <c r="N36" s="24">
        <v>1</v>
      </c>
      <c r="O36" s="48" t="s">
        <v>236</v>
      </c>
      <c r="P36" s="226"/>
      <c r="Q36" s="194"/>
      <c r="R36" s="195"/>
      <c r="S36" s="193" t="s">
        <v>352</v>
      </c>
    </row>
    <row r="37" spans="1:19" ht="76.5" customHeight="1" x14ac:dyDescent="0.25">
      <c r="A37" s="229"/>
      <c r="B37" s="227"/>
      <c r="C37" s="182" t="s">
        <v>263</v>
      </c>
      <c r="D37" s="20" t="s">
        <v>237</v>
      </c>
      <c r="E37" s="4" t="s">
        <v>12</v>
      </c>
      <c r="F37" s="20"/>
      <c r="G37" s="4">
        <v>0.5</v>
      </c>
      <c r="H37" s="23" t="s">
        <v>116</v>
      </c>
      <c r="I37" s="4">
        <v>1</v>
      </c>
      <c r="J37" s="23" t="s">
        <v>17</v>
      </c>
      <c r="K37" s="173" t="s">
        <v>119</v>
      </c>
      <c r="L37" s="24">
        <v>1</v>
      </c>
      <c r="M37" s="24">
        <v>1</v>
      </c>
      <c r="N37" s="24">
        <v>1</v>
      </c>
      <c r="O37" s="48" t="s">
        <v>236</v>
      </c>
      <c r="P37" s="227"/>
      <c r="Q37" s="194"/>
      <c r="R37" s="195"/>
      <c r="S37" s="193" t="s">
        <v>352</v>
      </c>
    </row>
    <row r="38" spans="1:19" ht="117" customHeight="1" x14ac:dyDescent="0.25">
      <c r="A38" s="275" t="s">
        <v>39</v>
      </c>
      <c r="B38" s="225" t="s">
        <v>61</v>
      </c>
      <c r="C38" s="182" t="s">
        <v>90</v>
      </c>
      <c r="D38" s="20" t="s">
        <v>190</v>
      </c>
      <c r="E38" s="173" t="s">
        <v>12</v>
      </c>
      <c r="F38" s="20"/>
      <c r="G38" s="37">
        <v>0.8</v>
      </c>
      <c r="H38" s="173" t="s">
        <v>26</v>
      </c>
      <c r="I38" s="37">
        <v>1</v>
      </c>
      <c r="J38" s="23" t="s">
        <v>17</v>
      </c>
      <c r="K38" s="173" t="s">
        <v>21</v>
      </c>
      <c r="L38" s="177"/>
      <c r="M38" s="177"/>
      <c r="N38" s="24">
        <v>1</v>
      </c>
      <c r="O38" s="48" t="s">
        <v>191</v>
      </c>
      <c r="P38" s="225" t="s">
        <v>192</v>
      </c>
      <c r="Q38" s="194"/>
      <c r="R38" s="195"/>
      <c r="S38" s="195"/>
    </row>
    <row r="39" spans="1:19" ht="91.5" customHeight="1" x14ac:dyDescent="0.25">
      <c r="A39" s="276"/>
      <c r="B39" s="226"/>
      <c r="C39" s="182" t="s">
        <v>91</v>
      </c>
      <c r="D39" s="20" t="s">
        <v>193</v>
      </c>
      <c r="E39" s="173" t="s">
        <v>12</v>
      </c>
      <c r="F39" s="20"/>
      <c r="G39" s="37">
        <v>0.8</v>
      </c>
      <c r="H39" s="173" t="s">
        <v>26</v>
      </c>
      <c r="I39" s="37">
        <v>1</v>
      </c>
      <c r="J39" s="23" t="s">
        <v>17</v>
      </c>
      <c r="K39" s="173" t="s">
        <v>119</v>
      </c>
      <c r="L39" s="24">
        <v>1</v>
      </c>
      <c r="M39" s="24">
        <v>1</v>
      </c>
      <c r="N39" s="24">
        <v>1</v>
      </c>
      <c r="O39" s="48" t="s">
        <v>194</v>
      </c>
      <c r="P39" s="227"/>
      <c r="Q39" s="194"/>
      <c r="R39" s="195"/>
      <c r="S39" s="195"/>
    </row>
    <row r="40" spans="1:19" ht="76.5" customHeight="1" x14ac:dyDescent="0.25">
      <c r="A40" s="276"/>
      <c r="B40" s="226"/>
      <c r="C40" s="139" t="s">
        <v>294</v>
      </c>
      <c r="D40" s="140" t="s">
        <v>295</v>
      </c>
      <c r="E40" s="94" t="s">
        <v>127</v>
      </c>
      <c r="F40" s="140"/>
      <c r="G40" s="141">
        <v>0.8</v>
      </c>
      <c r="H40" s="94" t="s">
        <v>26</v>
      </c>
      <c r="I40" s="141">
        <v>1</v>
      </c>
      <c r="J40" s="142" t="s">
        <v>17</v>
      </c>
      <c r="K40" s="94" t="s">
        <v>119</v>
      </c>
      <c r="L40" s="24">
        <v>1</v>
      </c>
      <c r="M40" s="24">
        <v>1</v>
      </c>
      <c r="N40" s="24">
        <v>1</v>
      </c>
      <c r="O40" s="140" t="s">
        <v>296</v>
      </c>
      <c r="P40" s="226" t="s">
        <v>212</v>
      </c>
      <c r="Q40" s="194"/>
      <c r="R40" s="195"/>
      <c r="S40" s="195"/>
    </row>
    <row r="41" spans="1:19" ht="76.5" customHeight="1" x14ac:dyDescent="0.25">
      <c r="A41" s="276"/>
      <c r="B41" s="226"/>
      <c r="C41" s="139" t="s">
        <v>290</v>
      </c>
      <c r="D41" s="140" t="s">
        <v>291</v>
      </c>
      <c r="E41" s="94" t="s">
        <v>127</v>
      </c>
      <c r="F41" s="140"/>
      <c r="G41" s="141">
        <v>0.8</v>
      </c>
      <c r="H41" s="94" t="s">
        <v>26</v>
      </c>
      <c r="I41" s="141">
        <v>1</v>
      </c>
      <c r="J41" s="142" t="s">
        <v>17</v>
      </c>
      <c r="K41" s="94" t="s">
        <v>119</v>
      </c>
      <c r="L41" s="24">
        <v>1</v>
      </c>
      <c r="M41" s="24">
        <v>1</v>
      </c>
      <c r="N41" s="24">
        <v>1</v>
      </c>
      <c r="O41" s="140" t="s">
        <v>297</v>
      </c>
      <c r="P41" s="226"/>
      <c r="Q41" s="194"/>
      <c r="R41" s="195"/>
      <c r="S41" s="195"/>
    </row>
    <row r="42" spans="1:19" ht="105" customHeight="1" x14ac:dyDescent="0.25">
      <c r="A42" s="276"/>
      <c r="B42" s="226"/>
      <c r="C42" s="139" t="s">
        <v>292</v>
      </c>
      <c r="D42" s="140" t="s">
        <v>291</v>
      </c>
      <c r="E42" s="94" t="s">
        <v>127</v>
      </c>
      <c r="F42" s="140"/>
      <c r="G42" s="141">
        <v>0.8</v>
      </c>
      <c r="H42" s="94" t="s">
        <v>26</v>
      </c>
      <c r="I42" s="141">
        <v>1</v>
      </c>
      <c r="J42" s="142" t="s">
        <v>17</v>
      </c>
      <c r="K42" s="94" t="s">
        <v>119</v>
      </c>
      <c r="L42" s="24">
        <v>1</v>
      </c>
      <c r="M42" s="24">
        <v>1</v>
      </c>
      <c r="N42" s="24">
        <v>1</v>
      </c>
      <c r="O42" s="140" t="s">
        <v>298</v>
      </c>
      <c r="P42" s="226"/>
      <c r="Q42" s="194"/>
      <c r="R42" s="195"/>
      <c r="S42" s="195"/>
    </row>
    <row r="43" spans="1:19" ht="76.5" customHeight="1" x14ac:dyDescent="0.25">
      <c r="A43" s="276"/>
      <c r="B43" s="226"/>
      <c r="C43" s="139" t="s">
        <v>293</v>
      </c>
      <c r="D43" s="140" t="s">
        <v>291</v>
      </c>
      <c r="E43" s="94" t="s">
        <v>127</v>
      </c>
      <c r="F43" s="140"/>
      <c r="G43" s="141">
        <v>0.9</v>
      </c>
      <c r="H43" s="94" t="s">
        <v>25</v>
      </c>
      <c r="I43" s="141">
        <v>1</v>
      </c>
      <c r="J43" s="142" t="s">
        <v>17</v>
      </c>
      <c r="K43" s="94" t="s">
        <v>119</v>
      </c>
      <c r="L43" s="24">
        <v>1</v>
      </c>
      <c r="M43" s="24">
        <v>1</v>
      </c>
      <c r="N43" s="24">
        <v>1</v>
      </c>
      <c r="O43" s="140" t="s">
        <v>299</v>
      </c>
      <c r="P43" s="227"/>
      <c r="Q43" s="194"/>
      <c r="R43" s="195"/>
      <c r="S43" s="195"/>
    </row>
    <row r="44" spans="1:19" ht="93.75" customHeight="1" x14ac:dyDescent="0.25">
      <c r="A44" s="276"/>
      <c r="B44" s="226"/>
      <c r="C44" s="182" t="s">
        <v>97</v>
      </c>
      <c r="D44" s="20" t="s">
        <v>206</v>
      </c>
      <c r="E44" s="173" t="s">
        <v>12</v>
      </c>
      <c r="F44" s="20"/>
      <c r="G44" s="37">
        <v>0.95</v>
      </c>
      <c r="H44" s="23" t="s">
        <v>330</v>
      </c>
      <c r="I44" s="37">
        <v>1</v>
      </c>
      <c r="J44" s="23" t="s">
        <v>17</v>
      </c>
      <c r="K44" s="173" t="s">
        <v>119</v>
      </c>
      <c r="L44" s="24">
        <v>1</v>
      </c>
      <c r="M44" s="24">
        <v>1</v>
      </c>
      <c r="N44" s="24">
        <v>1</v>
      </c>
      <c r="O44" s="48" t="s">
        <v>331</v>
      </c>
      <c r="P44" s="225" t="s">
        <v>211</v>
      </c>
      <c r="Q44" s="194"/>
      <c r="R44" s="195"/>
      <c r="S44" s="195"/>
    </row>
    <row r="45" spans="1:19" ht="76.5" customHeight="1" x14ac:dyDescent="0.25">
      <c r="A45" s="277"/>
      <c r="B45" s="227"/>
      <c r="C45" s="182" t="s">
        <v>98</v>
      </c>
      <c r="D45" s="20" t="s">
        <v>208</v>
      </c>
      <c r="E45" s="173" t="s">
        <v>127</v>
      </c>
      <c r="F45" s="20"/>
      <c r="G45" s="37">
        <v>0.8</v>
      </c>
      <c r="H45" s="173" t="s">
        <v>209</v>
      </c>
      <c r="I45" s="37">
        <v>1</v>
      </c>
      <c r="J45" s="23" t="s">
        <v>17</v>
      </c>
      <c r="K45" s="173" t="s">
        <v>119</v>
      </c>
      <c r="L45" s="24">
        <v>1</v>
      </c>
      <c r="M45" s="24">
        <v>1</v>
      </c>
      <c r="N45" s="24">
        <v>0.99329999999999996</v>
      </c>
      <c r="O45" s="48" t="s">
        <v>210</v>
      </c>
      <c r="P45" s="227"/>
      <c r="Q45" s="194" t="s">
        <v>360</v>
      </c>
      <c r="R45" s="193" t="s">
        <v>361</v>
      </c>
      <c r="S45" s="195"/>
    </row>
    <row r="46" spans="1:19" ht="73.5" customHeight="1" x14ac:dyDescent="0.25">
      <c r="A46" s="228" t="s">
        <v>39</v>
      </c>
      <c r="B46" s="225" t="s">
        <v>13</v>
      </c>
      <c r="C46" s="135" t="s">
        <v>277</v>
      </c>
      <c r="D46" s="1" t="s">
        <v>278</v>
      </c>
      <c r="E46" s="51" t="s">
        <v>12</v>
      </c>
      <c r="F46" s="1"/>
      <c r="G46" s="37">
        <v>0.5</v>
      </c>
      <c r="H46" s="51" t="s">
        <v>116</v>
      </c>
      <c r="I46" s="37">
        <v>1</v>
      </c>
      <c r="J46" s="51" t="s">
        <v>17</v>
      </c>
      <c r="K46" s="51" t="s">
        <v>119</v>
      </c>
      <c r="L46" s="198">
        <v>0.99399999999999999</v>
      </c>
      <c r="M46" s="100">
        <v>1</v>
      </c>
      <c r="N46" s="198">
        <v>0.998</v>
      </c>
      <c r="O46" s="48" t="s">
        <v>288</v>
      </c>
      <c r="P46" s="225" t="s">
        <v>215</v>
      </c>
      <c r="Q46" s="193" t="s">
        <v>398</v>
      </c>
      <c r="R46" s="193" t="s">
        <v>396</v>
      </c>
      <c r="S46" s="195" t="s">
        <v>397</v>
      </c>
    </row>
    <row r="47" spans="1:19" ht="51" x14ac:dyDescent="0.25">
      <c r="A47" s="230"/>
      <c r="B47" s="226"/>
      <c r="C47" s="135" t="s">
        <v>276</v>
      </c>
      <c r="D47" s="1" t="s">
        <v>279</v>
      </c>
      <c r="E47" s="51" t="s">
        <v>12</v>
      </c>
      <c r="F47" s="1"/>
      <c r="G47" s="37">
        <v>0.5</v>
      </c>
      <c r="H47" s="51" t="s">
        <v>116</v>
      </c>
      <c r="I47" s="37">
        <v>1</v>
      </c>
      <c r="J47" s="51" t="s">
        <v>17</v>
      </c>
      <c r="K47" s="51" t="s">
        <v>119</v>
      </c>
      <c r="L47" s="100">
        <v>1</v>
      </c>
      <c r="M47" s="100">
        <v>1</v>
      </c>
      <c r="N47" s="100">
        <v>1</v>
      </c>
      <c r="O47" s="48" t="s">
        <v>289</v>
      </c>
      <c r="P47" s="226"/>
      <c r="Q47" s="193"/>
      <c r="R47" s="195"/>
      <c r="S47" s="195"/>
    </row>
    <row r="48" spans="1:19" ht="76.5" x14ac:dyDescent="0.25">
      <c r="A48" s="170" t="s">
        <v>39</v>
      </c>
      <c r="B48" s="168" t="s">
        <v>62</v>
      </c>
      <c r="C48" s="182" t="s">
        <v>103</v>
      </c>
      <c r="D48" s="5" t="s">
        <v>224</v>
      </c>
      <c r="E48" s="173" t="s">
        <v>12</v>
      </c>
      <c r="F48" s="5"/>
      <c r="G48" s="16">
        <v>0.5</v>
      </c>
      <c r="H48" s="16" t="s">
        <v>225</v>
      </c>
      <c r="I48" s="16">
        <v>1</v>
      </c>
      <c r="J48" s="173" t="s">
        <v>17</v>
      </c>
      <c r="K48" s="173" t="s">
        <v>23</v>
      </c>
      <c r="L48" s="179"/>
      <c r="M48" s="179"/>
      <c r="N48" s="100">
        <v>1</v>
      </c>
      <c r="O48" s="48" t="s">
        <v>226</v>
      </c>
      <c r="P48" s="168" t="s">
        <v>223</v>
      </c>
      <c r="Q48" s="193"/>
      <c r="R48" s="195"/>
      <c r="S48" s="195"/>
    </row>
    <row r="49" spans="1:19" ht="82.5" customHeight="1" x14ac:dyDescent="0.25">
      <c r="A49" s="228" t="s">
        <v>46</v>
      </c>
      <c r="B49" s="225" t="s">
        <v>63</v>
      </c>
      <c r="C49" s="135" t="s">
        <v>113</v>
      </c>
      <c r="D49" s="5" t="s">
        <v>260</v>
      </c>
      <c r="E49" s="51" t="s">
        <v>12</v>
      </c>
      <c r="F49" s="5"/>
      <c r="G49" s="12">
        <v>0.5</v>
      </c>
      <c r="H49" s="12" t="s">
        <v>116</v>
      </c>
      <c r="I49" s="12">
        <v>1</v>
      </c>
      <c r="J49" s="51" t="s">
        <v>17</v>
      </c>
      <c r="K49" s="51" t="s">
        <v>21</v>
      </c>
      <c r="L49" s="177"/>
      <c r="M49" s="177"/>
      <c r="N49" s="100">
        <v>1</v>
      </c>
      <c r="O49" s="48" t="s">
        <v>248</v>
      </c>
      <c r="P49" s="225" t="s">
        <v>249</v>
      </c>
      <c r="Q49" s="193" t="s">
        <v>347</v>
      </c>
      <c r="R49" s="193"/>
      <c r="S49" s="195" t="s">
        <v>249</v>
      </c>
    </row>
    <row r="50" spans="1:19" ht="112.5" customHeight="1" x14ac:dyDescent="0.25">
      <c r="A50" s="229"/>
      <c r="B50" s="227"/>
      <c r="C50" s="135" t="s">
        <v>342</v>
      </c>
      <c r="D50" s="5" t="s">
        <v>343</v>
      </c>
      <c r="E50" s="189" t="s">
        <v>127</v>
      </c>
      <c r="F50" s="5"/>
      <c r="G50" s="12">
        <v>0.5</v>
      </c>
      <c r="H50" s="12" t="s">
        <v>116</v>
      </c>
      <c r="I50" s="12">
        <v>1</v>
      </c>
      <c r="J50" s="189" t="s">
        <v>17</v>
      </c>
      <c r="K50" s="189" t="s">
        <v>23</v>
      </c>
      <c r="L50" s="87"/>
      <c r="M50" s="85"/>
      <c r="N50" s="164">
        <v>0.23980000000000001</v>
      </c>
      <c r="O50" s="20" t="s">
        <v>344</v>
      </c>
      <c r="P50" s="227"/>
      <c r="Q50" s="193" t="s">
        <v>346</v>
      </c>
      <c r="R50" s="195"/>
      <c r="S50" s="195" t="s">
        <v>249</v>
      </c>
    </row>
    <row r="54" spans="1:19" ht="15" customHeight="1" x14ac:dyDescent="0.25">
      <c r="C54" s="27"/>
      <c r="E54" s="27"/>
    </row>
    <row r="55" spans="1:19" ht="15" customHeight="1" x14ac:dyDescent="0.25">
      <c r="C55" s="27"/>
      <c r="D55" s="68"/>
    </row>
    <row r="56" spans="1:19" x14ac:dyDescent="0.25">
      <c r="C56" s="27"/>
    </row>
    <row r="57" spans="1:19" x14ac:dyDescent="0.25">
      <c r="C57" s="27"/>
    </row>
    <row r="58" spans="1:19" x14ac:dyDescent="0.25">
      <c r="C58" s="27"/>
    </row>
    <row r="67" spans="3:18" ht="49.5" customHeight="1" x14ac:dyDescent="0.25"/>
    <row r="79" spans="3:18" x14ac:dyDescent="0.25">
      <c r="C79" s="41"/>
      <c r="D79" s="27"/>
    </row>
    <row r="80" spans="3:18" x14ac:dyDescent="0.25">
      <c r="C80" s="41"/>
      <c r="D80" s="27"/>
      <c r="J80" s="68"/>
      <c r="O80" s="69"/>
      <c r="R80" s="60"/>
    </row>
    <row r="81" spans="3:19" x14ac:dyDescent="0.25">
      <c r="C81" s="41"/>
      <c r="D81" s="27"/>
      <c r="O81" s="95"/>
      <c r="S81" s="70" t="s">
        <v>45</v>
      </c>
    </row>
    <row r="82" spans="3:19" x14ac:dyDescent="0.25">
      <c r="C82" s="31"/>
      <c r="D82" s="50"/>
      <c r="O82" s="95"/>
      <c r="S82" s="70" t="s">
        <v>32</v>
      </c>
    </row>
    <row r="83" spans="3:19" x14ac:dyDescent="0.25">
      <c r="O83" s="95"/>
      <c r="S83" s="70" t="s">
        <v>33</v>
      </c>
    </row>
    <row r="139" spans="20:21" x14ac:dyDescent="0.25">
      <c r="T139" s="69"/>
    </row>
    <row r="143" spans="20:21" x14ac:dyDescent="0.25">
      <c r="U143" s="70"/>
    </row>
  </sheetData>
  <mergeCells count="54">
    <mergeCell ref="Q1:Q2"/>
    <mergeCell ref="R1:R2"/>
    <mergeCell ref="S1:S2"/>
    <mergeCell ref="P1:P2"/>
    <mergeCell ref="A1:F1"/>
    <mergeCell ref="G1:I1"/>
    <mergeCell ref="J1:K1"/>
    <mergeCell ref="L1:N1"/>
    <mergeCell ref="O1:O2"/>
    <mergeCell ref="A8:A11"/>
    <mergeCell ref="B8:B11"/>
    <mergeCell ref="P8:P11"/>
    <mergeCell ref="A3:A4"/>
    <mergeCell ref="B3:B4"/>
    <mergeCell ref="P3:P4"/>
    <mergeCell ref="A5:A7"/>
    <mergeCell ref="B5:B7"/>
    <mergeCell ref="P5:P7"/>
    <mergeCell ref="A18:A24"/>
    <mergeCell ref="B18:B24"/>
    <mergeCell ref="P19:P21"/>
    <mergeCell ref="P23:P24"/>
    <mergeCell ref="A12:A13"/>
    <mergeCell ref="B12:B13"/>
    <mergeCell ref="P12:P13"/>
    <mergeCell ref="A14:A17"/>
    <mergeCell ref="B14:B17"/>
    <mergeCell ref="P14:P17"/>
    <mergeCell ref="A25:A27"/>
    <mergeCell ref="B25:B27"/>
    <mergeCell ref="P25:P27"/>
    <mergeCell ref="A28:A30"/>
    <mergeCell ref="B28:B30"/>
    <mergeCell ref="P28:P30"/>
    <mergeCell ref="A49:A50"/>
    <mergeCell ref="B49:B50"/>
    <mergeCell ref="P49:P50"/>
    <mergeCell ref="A46:A47"/>
    <mergeCell ref="B46:B47"/>
    <mergeCell ref="P46:P47"/>
    <mergeCell ref="A31:A32"/>
    <mergeCell ref="B31:B32"/>
    <mergeCell ref="P31:P32"/>
    <mergeCell ref="A38:A45"/>
    <mergeCell ref="B38:B45"/>
    <mergeCell ref="P44:P45"/>
    <mergeCell ref="A33:A37"/>
    <mergeCell ref="B33:B37"/>
    <mergeCell ref="P33:P37"/>
    <mergeCell ref="Q12:Q13"/>
    <mergeCell ref="R12:R13"/>
    <mergeCell ref="S12:S13"/>
    <mergeCell ref="P40:P43"/>
    <mergeCell ref="P38:P3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751D9291-0E14-40A4-A39B-A30C9831DF47}">
            <xm:f>NOT(ISERROR(SEARCH("OK",U143)))</xm:f>
            <xm:f>"OK"</xm:f>
            <x14:dxf>
              <fill>
                <patternFill>
                  <bgColor rgb="FF92D050"/>
                </patternFill>
              </fill>
            </x14:dxf>
          </x14:cfRule>
          <xm:sqref>U143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D245-02FE-4B19-A4CB-F1CF99383E05}">
  <dimension ref="A1:W130"/>
  <sheetViews>
    <sheetView tabSelected="1"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6" width="24.42578125" customWidth="1"/>
    <col min="17" max="18" width="38.42578125" customWidth="1"/>
    <col min="19" max="19" width="24.42578125" customWidth="1"/>
  </cols>
  <sheetData>
    <row r="1" spans="1:20" ht="33" customHeight="1" thickTop="1" thickBot="1" x14ac:dyDescent="0.3">
      <c r="A1" s="263" t="s">
        <v>0</v>
      </c>
      <c r="B1" s="264"/>
      <c r="C1" s="264"/>
      <c r="D1" s="264"/>
      <c r="E1" s="264"/>
      <c r="F1" s="265"/>
      <c r="G1" s="266" t="s">
        <v>28</v>
      </c>
      <c r="H1" s="267"/>
      <c r="I1" s="268"/>
      <c r="J1" s="269" t="s">
        <v>18</v>
      </c>
      <c r="K1" s="269"/>
      <c r="L1" s="257" t="s">
        <v>261</v>
      </c>
      <c r="M1" s="258"/>
      <c r="N1" s="259"/>
      <c r="O1" s="238" t="s">
        <v>257</v>
      </c>
      <c r="P1" s="271" t="s">
        <v>258</v>
      </c>
      <c r="Q1" s="260" t="s">
        <v>301</v>
      </c>
      <c r="R1" s="260" t="s">
        <v>300</v>
      </c>
      <c r="S1" s="260"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83" t="s">
        <v>270</v>
      </c>
      <c r="M2" s="184" t="s">
        <v>271</v>
      </c>
      <c r="N2" s="184" t="s">
        <v>272</v>
      </c>
      <c r="O2" s="270"/>
      <c r="P2" s="272"/>
      <c r="Q2" s="261"/>
      <c r="R2" s="261"/>
      <c r="S2" s="262"/>
      <c r="T2" s="27"/>
    </row>
    <row r="3" spans="1:20" ht="79.5" customHeight="1" thickTop="1" x14ac:dyDescent="0.25">
      <c r="A3" s="155" t="s">
        <v>37</v>
      </c>
      <c r="B3" s="172" t="s">
        <v>48</v>
      </c>
      <c r="C3" s="133" t="s">
        <v>65</v>
      </c>
      <c r="D3" s="157" t="s">
        <v>117</v>
      </c>
      <c r="E3" s="158" t="s">
        <v>12</v>
      </c>
      <c r="F3" s="175" t="s">
        <v>44</v>
      </c>
      <c r="G3" s="159">
        <v>0.5</v>
      </c>
      <c r="H3" s="172" t="s">
        <v>116</v>
      </c>
      <c r="I3" s="159">
        <v>1</v>
      </c>
      <c r="J3" s="172" t="s">
        <v>17</v>
      </c>
      <c r="K3" s="172" t="s">
        <v>21</v>
      </c>
      <c r="L3" s="91"/>
      <c r="M3" s="91"/>
      <c r="N3" s="222">
        <v>1</v>
      </c>
      <c r="O3" s="166" t="s">
        <v>355</v>
      </c>
      <c r="P3" s="158" t="s">
        <v>259</v>
      </c>
      <c r="Q3" s="161"/>
      <c r="R3" s="161"/>
      <c r="S3" s="162"/>
      <c r="T3" s="27"/>
    </row>
    <row r="4" spans="1:20" ht="128.25" customHeight="1" x14ac:dyDescent="0.25">
      <c r="A4" s="254" t="s">
        <v>37</v>
      </c>
      <c r="B4" s="255" t="s">
        <v>50</v>
      </c>
      <c r="C4" s="176" t="s">
        <v>302</v>
      </c>
      <c r="D4" s="40" t="s">
        <v>252</v>
      </c>
      <c r="E4" s="175" t="s">
        <v>12</v>
      </c>
      <c r="F4" s="1"/>
      <c r="G4" s="199">
        <v>3.2000000000000002E-3</v>
      </c>
      <c r="H4" s="196" t="s">
        <v>371</v>
      </c>
      <c r="I4" s="199">
        <v>4.1999999999999997E-3</v>
      </c>
      <c r="J4" s="175" t="s">
        <v>17</v>
      </c>
      <c r="K4" s="175" t="s">
        <v>119</v>
      </c>
      <c r="L4" s="100">
        <v>5.1999999999999998E-3</v>
      </c>
      <c r="M4" s="198">
        <v>4.0000000000000001E-3</v>
      </c>
      <c r="N4" s="214">
        <v>2.7000000000000001E-3</v>
      </c>
      <c r="O4" s="1" t="s">
        <v>123</v>
      </c>
      <c r="P4" s="256" t="s">
        <v>124</v>
      </c>
      <c r="Q4" s="20" t="s">
        <v>421</v>
      </c>
      <c r="R4" s="6"/>
      <c r="S4" s="6"/>
    </row>
    <row r="5" spans="1:20" ht="99" customHeight="1" x14ac:dyDescent="0.25">
      <c r="A5" s="254"/>
      <c r="B5" s="255"/>
      <c r="C5" s="176" t="s">
        <v>67</v>
      </c>
      <c r="D5" s="40" t="s">
        <v>120</v>
      </c>
      <c r="E5" s="175" t="s">
        <v>12</v>
      </c>
      <c r="F5" s="1"/>
      <c r="G5" s="12">
        <v>0.95</v>
      </c>
      <c r="H5" s="196" t="s">
        <v>372</v>
      </c>
      <c r="I5" s="12">
        <v>1</v>
      </c>
      <c r="J5" s="175" t="s">
        <v>17</v>
      </c>
      <c r="K5" s="175" t="s">
        <v>119</v>
      </c>
      <c r="L5" s="222">
        <v>1</v>
      </c>
      <c r="M5" s="222">
        <v>1</v>
      </c>
      <c r="N5" s="222">
        <v>1</v>
      </c>
      <c r="O5" s="1" t="s">
        <v>123</v>
      </c>
      <c r="P5" s="256"/>
      <c r="Q5" s="174"/>
      <c r="R5" s="6"/>
      <c r="S5" s="6"/>
    </row>
    <row r="6" spans="1:20" ht="85.5" customHeight="1" x14ac:dyDescent="0.25">
      <c r="A6" s="254"/>
      <c r="B6" s="255"/>
      <c r="C6" s="149" t="s">
        <v>370</v>
      </c>
      <c r="D6" s="40" t="s">
        <v>125</v>
      </c>
      <c r="E6" s="175" t="s">
        <v>12</v>
      </c>
      <c r="F6" s="1"/>
      <c r="G6" s="12">
        <v>0.8</v>
      </c>
      <c r="H6" s="197" t="s">
        <v>26</v>
      </c>
      <c r="I6" s="12">
        <v>1</v>
      </c>
      <c r="J6" s="173" t="s">
        <v>17</v>
      </c>
      <c r="K6" s="173" t="s">
        <v>21</v>
      </c>
      <c r="L6" s="222">
        <v>1</v>
      </c>
      <c r="M6" s="222">
        <v>1</v>
      </c>
      <c r="N6" s="222">
        <v>1</v>
      </c>
      <c r="O6" s="1" t="s">
        <v>123</v>
      </c>
      <c r="P6" s="256"/>
      <c r="Q6" s="174"/>
      <c r="R6" s="6"/>
      <c r="S6" s="6"/>
    </row>
    <row r="7" spans="1:20" ht="254.25" customHeight="1" x14ac:dyDescent="0.25">
      <c r="A7" s="254" t="s">
        <v>37</v>
      </c>
      <c r="B7" s="255" t="s">
        <v>51</v>
      </c>
      <c r="C7" s="175" t="s">
        <v>86</v>
      </c>
      <c r="D7" s="1" t="s">
        <v>177</v>
      </c>
      <c r="E7" s="175" t="s">
        <v>12</v>
      </c>
      <c r="F7" s="1"/>
      <c r="G7" s="12">
        <v>0.25</v>
      </c>
      <c r="H7" s="175" t="s">
        <v>178</v>
      </c>
      <c r="I7" s="12">
        <v>0.55000000000000004</v>
      </c>
      <c r="J7" s="173" t="s">
        <v>17</v>
      </c>
      <c r="K7" s="173" t="s">
        <v>21</v>
      </c>
      <c r="L7" s="91"/>
      <c r="M7" s="91"/>
      <c r="N7" s="223">
        <v>0.27</v>
      </c>
      <c r="O7" s="1" t="s">
        <v>179</v>
      </c>
      <c r="P7" s="256" t="s">
        <v>180</v>
      </c>
      <c r="Q7" s="174"/>
      <c r="R7" s="6"/>
      <c r="S7" s="6"/>
    </row>
    <row r="8" spans="1:20" ht="303.75" customHeight="1" x14ac:dyDescent="0.25">
      <c r="A8" s="254"/>
      <c r="B8" s="255"/>
      <c r="C8" s="175" t="s">
        <v>87</v>
      </c>
      <c r="D8" s="1" t="s">
        <v>181</v>
      </c>
      <c r="E8" s="175" t="s">
        <v>12</v>
      </c>
      <c r="F8" s="1"/>
      <c r="G8" s="12">
        <v>0.8</v>
      </c>
      <c r="H8" s="175" t="s">
        <v>182</v>
      </c>
      <c r="I8" s="12">
        <v>0.99</v>
      </c>
      <c r="J8" s="173" t="s">
        <v>17</v>
      </c>
      <c r="K8" s="173" t="s">
        <v>21</v>
      </c>
      <c r="L8" s="91"/>
      <c r="M8" s="91"/>
      <c r="N8" s="223">
        <v>0.97</v>
      </c>
      <c r="O8" s="1" t="s">
        <v>183</v>
      </c>
      <c r="P8" s="256"/>
      <c r="Q8" s="174"/>
      <c r="R8" s="6"/>
      <c r="S8" s="6"/>
    </row>
    <row r="9" spans="1:20" ht="84" customHeight="1" x14ac:dyDescent="0.25">
      <c r="A9" s="254"/>
      <c r="B9" s="255"/>
      <c r="C9" s="175" t="s">
        <v>88</v>
      </c>
      <c r="D9" s="1" t="s">
        <v>184</v>
      </c>
      <c r="E9" s="175" t="s">
        <v>12</v>
      </c>
      <c r="F9" s="1"/>
      <c r="G9" s="15">
        <v>0.1</v>
      </c>
      <c r="H9" s="15" t="s">
        <v>185</v>
      </c>
      <c r="I9" s="15">
        <v>0.2</v>
      </c>
      <c r="J9" s="173" t="s">
        <v>17</v>
      </c>
      <c r="K9" s="173" t="s">
        <v>21</v>
      </c>
      <c r="L9" s="91"/>
      <c r="M9" s="91"/>
      <c r="N9" s="223">
        <v>0.13</v>
      </c>
      <c r="O9" s="1" t="s">
        <v>186</v>
      </c>
      <c r="P9" s="256"/>
      <c r="Q9" s="174"/>
      <c r="R9" s="6"/>
      <c r="S9" s="6"/>
    </row>
    <row r="10" spans="1:20" ht="147.75" customHeight="1" x14ac:dyDescent="0.25">
      <c r="A10" s="254"/>
      <c r="B10" s="255"/>
      <c r="C10" s="175" t="s">
        <v>89</v>
      </c>
      <c r="D10" s="1" t="s">
        <v>187</v>
      </c>
      <c r="E10" s="175" t="s">
        <v>12</v>
      </c>
      <c r="F10" s="1"/>
      <c r="G10" s="15">
        <v>0.1</v>
      </c>
      <c r="H10" s="15" t="s">
        <v>188</v>
      </c>
      <c r="I10" s="15">
        <v>0.3</v>
      </c>
      <c r="J10" s="173" t="s">
        <v>17</v>
      </c>
      <c r="K10" s="173" t="s">
        <v>21</v>
      </c>
      <c r="L10" s="91"/>
      <c r="M10" s="91"/>
      <c r="N10" s="223">
        <v>0.17</v>
      </c>
      <c r="O10" s="20" t="s">
        <v>189</v>
      </c>
      <c r="P10" s="256"/>
      <c r="Q10" s="174"/>
      <c r="R10" s="6"/>
      <c r="S10" s="6"/>
    </row>
    <row r="11" spans="1:20" ht="72" customHeight="1" x14ac:dyDescent="0.25">
      <c r="A11" s="254" t="s">
        <v>38</v>
      </c>
      <c r="B11" s="255" t="s">
        <v>54</v>
      </c>
      <c r="C11" s="175" t="s">
        <v>73</v>
      </c>
      <c r="D11" s="1" t="s">
        <v>136</v>
      </c>
      <c r="E11" s="174" t="s">
        <v>12</v>
      </c>
      <c r="F11" s="1"/>
      <c r="G11" s="4">
        <v>0.8</v>
      </c>
      <c r="H11" s="150" t="s">
        <v>137</v>
      </c>
      <c r="I11" s="151">
        <v>1</v>
      </c>
      <c r="J11" s="173" t="s">
        <v>17</v>
      </c>
      <c r="K11" s="173" t="s">
        <v>119</v>
      </c>
      <c r="L11" s="222">
        <v>1</v>
      </c>
      <c r="M11" s="222">
        <v>1</v>
      </c>
      <c r="N11" s="222">
        <v>1</v>
      </c>
      <c r="O11" s="20" t="s">
        <v>138</v>
      </c>
      <c r="P11" s="256" t="s">
        <v>139</v>
      </c>
      <c r="Q11" s="174"/>
      <c r="R11" s="6"/>
      <c r="S11" s="6"/>
    </row>
    <row r="12" spans="1:20" ht="66" customHeight="1" x14ac:dyDescent="0.25">
      <c r="A12" s="254"/>
      <c r="B12" s="255"/>
      <c r="C12" s="175" t="s">
        <v>74</v>
      </c>
      <c r="D12" s="1" t="s">
        <v>140</v>
      </c>
      <c r="E12" s="174" t="s">
        <v>12</v>
      </c>
      <c r="F12" s="1"/>
      <c r="G12" s="4">
        <v>0.8</v>
      </c>
      <c r="H12" s="150" t="s">
        <v>137</v>
      </c>
      <c r="I12" s="151">
        <v>1</v>
      </c>
      <c r="J12" s="173" t="s">
        <v>17</v>
      </c>
      <c r="K12" s="173" t="s">
        <v>119</v>
      </c>
      <c r="L12" s="222">
        <v>1</v>
      </c>
      <c r="M12" s="222">
        <v>1</v>
      </c>
      <c r="N12" s="222">
        <v>1</v>
      </c>
      <c r="O12" s="20" t="s">
        <v>141</v>
      </c>
      <c r="P12" s="256"/>
      <c r="Q12" s="174"/>
      <c r="R12" s="6"/>
      <c r="S12" s="6"/>
    </row>
    <row r="13" spans="1:20" ht="80.25" customHeight="1" x14ac:dyDescent="0.25">
      <c r="A13" s="254"/>
      <c r="B13" s="255"/>
      <c r="C13" s="175" t="s">
        <v>75</v>
      </c>
      <c r="D13" s="1" t="s">
        <v>142</v>
      </c>
      <c r="E13" s="174" t="s">
        <v>12</v>
      </c>
      <c r="F13" s="1"/>
      <c r="G13" s="4">
        <v>0.9</v>
      </c>
      <c r="H13" s="150" t="s">
        <v>145</v>
      </c>
      <c r="I13" s="151">
        <v>1</v>
      </c>
      <c r="J13" s="173" t="s">
        <v>17</v>
      </c>
      <c r="K13" s="173" t="s">
        <v>21</v>
      </c>
      <c r="L13" s="91"/>
      <c r="M13" s="91"/>
      <c r="N13" s="222">
        <v>1</v>
      </c>
      <c r="O13" s="20" t="s">
        <v>143</v>
      </c>
      <c r="P13" s="256"/>
      <c r="Q13" s="174"/>
      <c r="R13" s="6"/>
      <c r="S13" s="6"/>
    </row>
    <row r="14" spans="1:20" ht="129.75" customHeight="1" x14ac:dyDescent="0.25">
      <c r="A14" s="254"/>
      <c r="B14" s="255"/>
      <c r="C14" s="175" t="s">
        <v>76</v>
      </c>
      <c r="D14" s="1" t="s">
        <v>144</v>
      </c>
      <c r="E14" s="174" t="s">
        <v>11</v>
      </c>
      <c r="F14" s="1"/>
      <c r="G14" s="4">
        <v>0.9</v>
      </c>
      <c r="H14" s="150" t="s">
        <v>145</v>
      </c>
      <c r="I14" s="151">
        <v>1</v>
      </c>
      <c r="J14" s="173" t="s">
        <v>17</v>
      </c>
      <c r="K14" s="173" t="s">
        <v>119</v>
      </c>
      <c r="L14" s="222">
        <v>1</v>
      </c>
      <c r="M14" s="222">
        <v>1</v>
      </c>
      <c r="N14" s="222">
        <v>1</v>
      </c>
      <c r="O14" s="20" t="s">
        <v>146</v>
      </c>
      <c r="P14" s="256"/>
      <c r="Q14" s="174"/>
      <c r="R14" s="6"/>
      <c r="S14" s="6"/>
    </row>
    <row r="15" spans="1:20" ht="92.25" customHeight="1" x14ac:dyDescent="0.25">
      <c r="A15" s="254" t="s">
        <v>38</v>
      </c>
      <c r="B15" s="255" t="s">
        <v>55</v>
      </c>
      <c r="C15" s="175" t="s">
        <v>77</v>
      </c>
      <c r="D15" s="1" t="s">
        <v>147</v>
      </c>
      <c r="E15" s="137" t="s">
        <v>11</v>
      </c>
      <c r="F15" s="1"/>
      <c r="G15" s="4">
        <v>0.9</v>
      </c>
      <c r="H15" s="150" t="s">
        <v>145</v>
      </c>
      <c r="I15" s="151">
        <v>1</v>
      </c>
      <c r="J15" s="173" t="s">
        <v>17</v>
      </c>
      <c r="K15" s="173" t="s">
        <v>119</v>
      </c>
      <c r="L15" s="222">
        <v>1</v>
      </c>
      <c r="M15" s="222">
        <v>1</v>
      </c>
      <c r="N15" s="222">
        <v>1</v>
      </c>
      <c r="O15" s="20" t="s">
        <v>148</v>
      </c>
      <c r="P15" s="175" t="s">
        <v>149</v>
      </c>
      <c r="Q15" s="174"/>
      <c r="R15" s="6"/>
      <c r="S15" s="6"/>
    </row>
    <row r="16" spans="1:20" ht="63.75" x14ac:dyDescent="0.25">
      <c r="A16" s="254"/>
      <c r="B16" s="255"/>
      <c r="C16" s="175" t="s">
        <v>78</v>
      </c>
      <c r="D16" s="1" t="s">
        <v>253</v>
      </c>
      <c r="E16" s="137" t="s">
        <v>127</v>
      </c>
      <c r="F16" s="1"/>
      <c r="G16" s="4">
        <v>0.7</v>
      </c>
      <c r="H16" s="150" t="s">
        <v>150</v>
      </c>
      <c r="I16" s="151">
        <v>1</v>
      </c>
      <c r="J16" s="173" t="s">
        <v>17</v>
      </c>
      <c r="K16" s="173" t="s">
        <v>119</v>
      </c>
      <c r="L16" s="222">
        <v>1</v>
      </c>
      <c r="M16" s="222">
        <v>1</v>
      </c>
      <c r="N16" s="222">
        <v>1</v>
      </c>
      <c r="O16" s="20" t="s">
        <v>151</v>
      </c>
      <c r="P16" s="256" t="s">
        <v>152</v>
      </c>
      <c r="Q16" s="174"/>
      <c r="R16" s="6"/>
      <c r="S16" s="6"/>
    </row>
    <row r="17" spans="1:19" ht="64.5" customHeight="1" x14ac:dyDescent="0.25">
      <c r="A17" s="254"/>
      <c r="B17" s="255"/>
      <c r="C17" s="175" t="s">
        <v>79</v>
      </c>
      <c r="D17" s="1" t="s">
        <v>254</v>
      </c>
      <c r="E17" s="137" t="s">
        <v>127</v>
      </c>
      <c r="F17" s="1"/>
      <c r="G17" s="4">
        <v>0.7</v>
      </c>
      <c r="H17" s="150" t="s">
        <v>150</v>
      </c>
      <c r="I17" s="151">
        <v>1</v>
      </c>
      <c r="J17" s="173" t="s">
        <v>17</v>
      </c>
      <c r="K17" s="173" t="s">
        <v>119</v>
      </c>
      <c r="L17" s="222">
        <v>1</v>
      </c>
      <c r="M17" s="222">
        <v>1</v>
      </c>
      <c r="N17" s="222">
        <v>1</v>
      </c>
      <c r="O17" s="20" t="s">
        <v>153</v>
      </c>
      <c r="P17" s="256"/>
      <c r="Q17" s="174"/>
      <c r="R17" s="6"/>
      <c r="S17" s="6"/>
    </row>
    <row r="18" spans="1:19" ht="68.25" customHeight="1" x14ac:dyDescent="0.25">
      <c r="A18" s="254"/>
      <c r="B18" s="255"/>
      <c r="C18" s="175" t="s">
        <v>155</v>
      </c>
      <c r="D18" s="1" t="s">
        <v>256</v>
      </c>
      <c r="E18" s="137" t="s">
        <v>12</v>
      </c>
      <c r="F18" s="1"/>
      <c r="G18" s="153">
        <v>84</v>
      </c>
      <c r="H18" s="153">
        <v>159</v>
      </c>
      <c r="I18" s="153">
        <v>173</v>
      </c>
      <c r="J18" s="173" t="s">
        <v>156</v>
      </c>
      <c r="K18" s="173" t="s">
        <v>119</v>
      </c>
      <c r="L18" s="224">
        <v>101</v>
      </c>
      <c r="M18" s="224">
        <v>153</v>
      </c>
      <c r="N18" s="224">
        <v>168</v>
      </c>
      <c r="O18" s="20" t="s">
        <v>157</v>
      </c>
      <c r="P18" s="175" t="s">
        <v>158</v>
      </c>
      <c r="Q18" s="174"/>
      <c r="R18" s="6"/>
      <c r="S18" s="6"/>
    </row>
    <row r="19" spans="1:19" ht="183" customHeight="1" x14ac:dyDescent="0.25">
      <c r="A19" s="254" t="s">
        <v>38</v>
      </c>
      <c r="B19" s="255" t="s">
        <v>56</v>
      </c>
      <c r="C19" s="175" t="s">
        <v>111</v>
      </c>
      <c r="D19" s="1" t="s">
        <v>241</v>
      </c>
      <c r="E19" s="137" t="s">
        <v>11</v>
      </c>
      <c r="F19" s="1"/>
      <c r="G19" s="4">
        <v>0.6</v>
      </c>
      <c r="H19" s="150" t="s">
        <v>242</v>
      </c>
      <c r="I19" s="151">
        <v>1</v>
      </c>
      <c r="J19" s="173" t="s">
        <v>17</v>
      </c>
      <c r="K19" s="173" t="s">
        <v>21</v>
      </c>
      <c r="L19" s="91"/>
      <c r="M19" s="91"/>
      <c r="N19" s="198">
        <v>0.99619999999999997</v>
      </c>
      <c r="O19" s="20" t="s">
        <v>283</v>
      </c>
      <c r="P19" s="256" t="s">
        <v>246</v>
      </c>
      <c r="Q19" s="20" t="s">
        <v>425</v>
      </c>
      <c r="R19" s="20" t="s">
        <v>426</v>
      </c>
      <c r="S19" s="20" t="s">
        <v>306</v>
      </c>
    </row>
    <row r="20" spans="1:19" ht="119.25" customHeight="1" x14ac:dyDescent="0.25">
      <c r="A20" s="254"/>
      <c r="B20" s="255"/>
      <c r="C20" s="175" t="s">
        <v>112</v>
      </c>
      <c r="D20" s="1" t="s">
        <v>280</v>
      </c>
      <c r="E20" s="137" t="s">
        <v>127</v>
      </c>
      <c r="F20" s="152"/>
      <c r="G20" s="4">
        <v>0.01</v>
      </c>
      <c r="H20" s="151">
        <v>0</v>
      </c>
      <c r="I20" s="151">
        <v>0</v>
      </c>
      <c r="J20" s="173" t="s">
        <v>17</v>
      </c>
      <c r="K20" s="173" t="s">
        <v>21</v>
      </c>
      <c r="L20" s="91"/>
      <c r="M20" s="91"/>
      <c r="N20" s="222">
        <v>0</v>
      </c>
      <c r="O20" s="1" t="s">
        <v>281</v>
      </c>
      <c r="P20" s="256"/>
      <c r="Q20" s="20" t="s">
        <v>427</v>
      </c>
      <c r="R20" s="20" t="s">
        <v>308</v>
      </c>
      <c r="S20" s="20" t="s">
        <v>306</v>
      </c>
    </row>
    <row r="21" spans="1:19" ht="105" customHeight="1" x14ac:dyDescent="0.25">
      <c r="A21" s="254" t="s">
        <v>39</v>
      </c>
      <c r="B21" s="255" t="s">
        <v>57</v>
      </c>
      <c r="C21" s="175" t="s">
        <v>84</v>
      </c>
      <c r="D21" s="1" t="s">
        <v>285</v>
      </c>
      <c r="E21" s="137" t="s">
        <v>12</v>
      </c>
      <c r="F21" s="1"/>
      <c r="G21" s="15">
        <v>0.4</v>
      </c>
      <c r="H21" s="15" t="s">
        <v>284</v>
      </c>
      <c r="I21" s="15">
        <v>1</v>
      </c>
      <c r="J21" s="173" t="s">
        <v>17</v>
      </c>
      <c r="K21" s="173" t="s">
        <v>21</v>
      </c>
      <c r="L21" s="91"/>
      <c r="M21" s="91"/>
      <c r="N21" s="198">
        <v>0.91310000000000002</v>
      </c>
      <c r="O21" s="20" t="s">
        <v>286</v>
      </c>
      <c r="P21" s="256" t="s">
        <v>167</v>
      </c>
      <c r="Q21" s="174"/>
      <c r="R21" s="6"/>
      <c r="S21" s="6"/>
    </row>
    <row r="22" spans="1:19" ht="105" customHeight="1" x14ac:dyDescent="0.25">
      <c r="A22" s="254"/>
      <c r="B22" s="255"/>
      <c r="C22" s="175" t="s">
        <v>83</v>
      </c>
      <c r="D22" s="1" t="s">
        <v>165</v>
      </c>
      <c r="E22" s="137" t="s">
        <v>12</v>
      </c>
      <c r="F22" s="1"/>
      <c r="G22" s="15">
        <v>0.5</v>
      </c>
      <c r="H22" s="15" t="s">
        <v>116</v>
      </c>
      <c r="I22" s="15">
        <v>1</v>
      </c>
      <c r="J22" s="173" t="s">
        <v>17</v>
      </c>
      <c r="K22" s="173" t="s">
        <v>21</v>
      </c>
      <c r="L22" s="91"/>
      <c r="M22" s="91"/>
      <c r="N22" s="222">
        <v>1</v>
      </c>
      <c r="O22" s="20" t="s">
        <v>166</v>
      </c>
      <c r="P22" s="256"/>
      <c r="Q22" s="174"/>
      <c r="R22" s="6"/>
      <c r="S22" s="6"/>
    </row>
    <row r="23" spans="1:19" ht="66.75" customHeight="1" x14ac:dyDescent="0.25">
      <c r="A23" s="228" t="s">
        <v>39</v>
      </c>
      <c r="B23" s="225" t="s">
        <v>409</v>
      </c>
      <c r="C23" s="217" t="s">
        <v>410</v>
      </c>
      <c r="D23" s="216" t="s">
        <v>413</v>
      </c>
      <c r="E23" s="218" t="s">
        <v>12</v>
      </c>
      <c r="F23" s="1"/>
      <c r="G23" s="219">
        <v>0.8</v>
      </c>
      <c r="H23" s="220" t="s">
        <v>416</v>
      </c>
      <c r="I23" s="15">
        <v>1</v>
      </c>
      <c r="J23" s="215" t="s">
        <v>17</v>
      </c>
      <c r="K23" s="218" t="s">
        <v>21</v>
      </c>
      <c r="L23" s="222">
        <v>1</v>
      </c>
      <c r="M23" s="222">
        <v>1</v>
      </c>
      <c r="N23" s="222">
        <v>1</v>
      </c>
      <c r="O23" s="221" t="s">
        <v>417</v>
      </c>
      <c r="P23" s="278" t="s">
        <v>420</v>
      </c>
      <c r="Q23" s="216"/>
      <c r="R23" s="6"/>
      <c r="S23" s="6"/>
    </row>
    <row r="24" spans="1:19" ht="66.75" customHeight="1" x14ac:dyDescent="0.25">
      <c r="A24" s="230"/>
      <c r="B24" s="226"/>
      <c r="C24" s="217" t="s">
        <v>411</v>
      </c>
      <c r="D24" s="178" t="s">
        <v>414</v>
      </c>
      <c r="E24" s="218" t="s">
        <v>12</v>
      </c>
      <c r="F24" s="1"/>
      <c r="G24" s="219">
        <v>0.8</v>
      </c>
      <c r="H24" s="220" t="s">
        <v>416</v>
      </c>
      <c r="I24" s="15">
        <v>1</v>
      </c>
      <c r="J24" s="215" t="s">
        <v>17</v>
      </c>
      <c r="K24" s="218" t="s">
        <v>21</v>
      </c>
      <c r="L24" s="222">
        <v>1</v>
      </c>
      <c r="M24" s="222">
        <v>1</v>
      </c>
      <c r="N24" s="222">
        <v>1</v>
      </c>
      <c r="O24" s="221" t="s">
        <v>418</v>
      </c>
      <c r="P24" s="279"/>
      <c r="Q24" s="216"/>
      <c r="R24" s="6"/>
      <c r="S24" s="6"/>
    </row>
    <row r="25" spans="1:19" ht="66.75" customHeight="1" x14ac:dyDescent="0.25">
      <c r="A25" s="229"/>
      <c r="B25" s="227"/>
      <c r="C25" s="216" t="s">
        <v>412</v>
      </c>
      <c r="D25" s="216" t="s">
        <v>415</v>
      </c>
      <c r="E25" s="218" t="s">
        <v>12</v>
      </c>
      <c r="F25" s="1"/>
      <c r="G25" s="219">
        <v>0.8</v>
      </c>
      <c r="H25" s="220" t="s">
        <v>416</v>
      </c>
      <c r="I25" s="15">
        <v>1</v>
      </c>
      <c r="J25" s="215" t="s">
        <v>17</v>
      </c>
      <c r="K25" s="218" t="s">
        <v>21</v>
      </c>
      <c r="L25" s="222">
        <v>1</v>
      </c>
      <c r="M25" s="222">
        <v>1</v>
      </c>
      <c r="N25" s="222">
        <v>1</v>
      </c>
      <c r="O25" s="221" t="s">
        <v>419</v>
      </c>
      <c r="P25" s="242"/>
      <c r="Q25" s="216"/>
      <c r="R25" s="6"/>
      <c r="S25" s="6"/>
    </row>
    <row r="26" spans="1:19" ht="63.75" x14ac:dyDescent="0.25">
      <c r="A26" s="148" t="s">
        <v>39</v>
      </c>
      <c r="B26" s="174" t="s">
        <v>60</v>
      </c>
      <c r="C26" s="135" t="s">
        <v>263</v>
      </c>
      <c r="D26" s="1" t="s">
        <v>237</v>
      </c>
      <c r="E26" s="4" t="s">
        <v>12</v>
      </c>
      <c r="F26" s="1"/>
      <c r="G26" s="4">
        <v>0.5</v>
      </c>
      <c r="H26" s="23" t="s">
        <v>116</v>
      </c>
      <c r="I26" s="4">
        <v>1</v>
      </c>
      <c r="J26" s="23" t="s">
        <v>17</v>
      </c>
      <c r="K26" s="137" t="s">
        <v>119</v>
      </c>
      <c r="L26" s="222">
        <v>1</v>
      </c>
      <c r="M26" s="222">
        <v>1</v>
      </c>
      <c r="N26" s="222">
        <v>1</v>
      </c>
      <c r="O26" s="20" t="s">
        <v>236</v>
      </c>
      <c r="P26" s="175" t="s">
        <v>232</v>
      </c>
      <c r="Q26" s="174"/>
      <c r="R26" s="6"/>
      <c r="S26" s="6"/>
    </row>
    <row r="27" spans="1:19" ht="114.75" x14ac:dyDescent="0.25">
      <c r="A27" s="225" t="s">
        <v>39</v>
      </c>
      <c r="B27" s="225" t="s">
        <v>61</v>
      </c>
      <c r="C27" s="182" t="s">
        <v>90</v>
      </c>
      <c r="D27" s="20" t="s">
        <v>190</v>
      </c>
      <c r="E27" s="173" t="s">
        <v>12</v>
      </c>
      <c r="F27" s="20"/>
      <c r="G27" s="37">
        <v>0.8</v>
      </c>
      <c r="H27" s="173" t="s">
        <v>26</v>
      </c>
      <c r="I27" s="37">
        <v>1</v>
      </c>
      <c r="J27" s="23" t="s">
        <v>17</v>
      </c>
      <c r="K27" s="173" t="s">
        <v>21</v>
      </c>
      <c r="L27" s="91"/>
      <c r="M27" s="91"/>
      <c r="N27" s="222">
        <v>1</v>
      </c>
      <c r="O27" s="169" t="s">
        <v>191</v>
      </c>
      <c r="P27" s="225" t="s">
        <v>192</v>
      </c>
      <c r="Q27" s="174"/>
      <c r="R27" s="6"/>
      <c r="S27" s="6"/>
    </row>
    <row r="28" spans="1:19" ht="89.25" x14ac:dyDescent="0.25">
      <c r="A28" s="226"/>
      <c r="B28" s="226"/>
      <c r="C28" s="182" t="s">
        <v>91</v>
      </c>
      <c r="D28" s="20" t="s">
        <v>193</v>
      </c>
      <c r="E28" s="173" t="s">
        <v>12</v>
      </c>
      <c r="F28" s="20"/>
      <c r="G28" s="37">
        <v>0.8</v>
      </c>
      <c r="H28" s="173" t="s">
        <v>26</v>
      </c>
      <c r="I28" s="37">
        <v>1</v>
      </c>
      <c r="J28" s="23" t="s">
        <v>17</v>
      </c>
      <c r="K28" s="173" t="s">
        <v>119</v>
      </c>
      <c r="L28" s="222">
        <v>1</v>
      </c>
      <c r="M28" s="222">
        <v>1</v>
      </c>
      <c r="N28" s="222">
        <v>1</v>
      </c>
      <c r="O28" s="169" t="s">
        <v>194</v>
      </c>
      <c r="P28" s="227"/>
      <c r="Q28" s="174"/>
      <c r="R28" s="6"/>
      <c r="S28" s="6"/>
    </row>
    <row r="29" spans="1:19" ht="83.25" customHeight="1" x14ac:dyDescent="0.25">
      <c r="A29" s="226"/>
      <c r="B29" s="226"/>
      <c r="C29" s="139" t="s">
        <v>294</v>
      </c>
      <c r="D29" s="140" t="s">
        <v>295</v>
      </c>
      <c r="E29" s="94" t="s">
        <v>127</v>
      </c>
      <c r="F29" s="140"/>
      <c r="G29" s="141">
        <v>0.8</v>
      </c>
      <c r="H29" s="94" t="s">
        <v>26</v>
      </c>
      <c r="I29" s="141">
        <v>1</v>
      </c>
      <c r="J29" s="142" t="s">
        <v>17</v>
      </c>
      <c r="K29" s="94" t="s">
        <v>119</v>
      </c>
      <c r="L29" s="222">
        <v>1</v>
      </c>
      <c r="M29" s="222">
        <v>1</v>
      </c>
      <c r="N29" s="222">
        <v>1</v>
      </c>
      <c r="O29" s="154" t="s">
        <v>296</v>
      </c>
      <c r="P29" s="256" t="s">
        <v>212</v>
      </c>
      <c r="Q29" s="174"/>
      <c r="R29" s="6"/>
      <c r="S29" s="6"/>
    </row>
    <row r="30" spans="1:19" ht="75.75" customHeight="1" x14ac:dyDescent="0.25">
      <c r="A30" s="226"/>
      <c r="B30" s="226"/>
      <c r="C30" s="139" t="s">
        <v>290</v>
      </c>
      <c r="D30" s="140" t="s">
        <v>291</v>
      </c>
      <c r="E30" s="94" t="s">
        <v>127</v>
      </c>
      <c r="F30" s="140"/>
      <c r="G30" s="141">
        <v>0.8</v>
      </c>
      <c r="H30" s="94" t="s">
        <v>26</v>
      </c>
      <c r="I30" s="141">
        <v>1</v>
      </c>
      <c r="J30" s="142" t="s">
        <v>17</v>
      </c>
      <c r="K30" s="94" t="s">
        <v>119</v>
      </c>
      <c r="L30" s="222">
        <v>1</v>
      </c>
      <c r="M30" s="222">
        <v>1</v>
      </c>
      <c r="N30" s="222">
        <v>1</v>
      </c>
      <c r="O30" s="154" t="s">
        <v>297</v>
      </c>
      <c r="P30" s="256"/>
      <c r="Q30" s="174"/>
      <c r="R30" s="6"/>
      <c r="S30" s="6"/>
    </row>
    <row r="31" spans="1:19" ht="146.25" customHeight="1" x14ac:dyDescent="0.25">
      <c r="A31" s="226"/>
      <c r="B31" s="226"/>
      <c r="C31" s="139" t="s">
        <v>292</v>
      </c>
      <c r="D31" s="140" t="s">
        <v>291</v>
      </c>
      <c r="E31" s="94" t="s">
        <v>127</v>
      </c>
      <c r="F31" s="140"/>
      <c r="G31" s="141">
        <v>0.8</v>
      </c>
      <c r="H31" s="94" t="s">
        <v>26</v>
      </c>
      <c r="I31" s="141">
        <v>1</v>
      </c>
      <c r="J31" s="142" t="s">
        <v>17</v>
      </c>
      <c r="K31" s="94" t="s">
        <v>119</v>
      </c>
      <c r="L31" s="222">
        <v>1</v>
      </c>
      <c r="M31" s="222">
        <v>1</v>
      </c>
      <c r="N31" s="222">
        <v>1</v>
      </c>
      <c r="O31" s="154" t="s">
        <v>298</v>
      </c>
      <c r="P31" s="256"/>
      <c r="Q31" s="174"/>
      <c r="R31" s="6"/>
      <c r="S31" s="6"/>
    </row>
    <row r="32" spans="1:19" ht="76.5" customHeight="1" x14ac:dyDescent="0.25">
      <c r="A32" s="226"/>
      <c r="B32" s="226"/>
      <c r="C32" s="139" t="s">
        <v>293</v>
      </c>
      <c r="D32" s="140" t="s">
        <v>291</v>
      </c>
      <c r="E32" s="94" t="s">
        <v>127</v>
      </c>
      <c r="F32" s="140"/>
      <c r="G32" s="141">
        <v>0.9</v>
      </c>
      <c r="H32" s="94" t="s">
        <v>25</v>
      </c>
      <c r="I32" s="141">
        <v>1</v>
      </c>
      <c r="J32" s="142" t="s">
        <v>17</v>
      </c>
      <c r="K32" s="94" t="s">
        <v>119</v>
      </c>
      <c r="L32" s="222">
        <v>1</v>
      </c>
      <c r="M32" s="222">
        <v>1</v>
      </c>
      <c r="N32" s="222">
        <v>1</v>
      </c>
      <c r="O32" s="154" t="s">
        <v>299</v>
      </c>
      <c r="P32" s="256"/>
      <c r="Q32" s="174"/>
      <c r="R32" s="6"/>
      <c r="S32" s="6"/>
    </row>
    <row r="33" spans="1:19" ht="76.5" customHeight="1" x14ac:dyDescent="0.25">
      <c r="A33" s="226"/>
      <c r="B33" s="226"/>
      <c r="C33" s="182" t="s">
        <v>97</v>
      </c>
      <c r="D33" s="20" t="s">
        <v>206</v>
      </c>
      <c r="E33" s="173" t="s">
        <v>12</v>
      </c>
      <c r="F33" s="20"/>
      <c r="G33" s="37">
        <v>0.8</v>
      </c>
      <c r="H33" s="173" t="s">
        <v>209</v>
      </c>
      <c r="I33" s="37">
        <v>1</v>
      </c>
      <c r="J33" s="23" t="s">
        <v>17</v>
      </c>
      <c r="K33" s="173" t="s">
        <v>119</v>
      </c>
      <c r="L33" s="222">
        <v>1</v>
      </c>
      <c r="M33" s="222">
        <v>1</v>
      </c>
      <c r="N33" s="222">
        <v>1</v>
      </c>
      <c r="O33" s="169" t="s">
        <v>331</v>
      </c>
      <c r="P33" s="225" t="s">
        <v>211</v>
      </c>
      <c r="Q33" s="174"/>
      <c r="R33" s="6"/>
      <c r="S33" s="6"/>
    </row>
    <row r="34" spans="1:19" ht="76.5" customHeight="1" x14ac:dyDescent="0.25">
      <c r="A34" s="227"/>
      <c r="B34" s="227"/>
      <c r="C34" s="182" t="s">
        <v>98</v>
      </c>
      <c r="D34" s="20" t="s">
        <v>208</v>
      </c>
      <c r="E34" s="173" t="s">
        <v>127</v>
      </c>
      <c r="F34" s="20"/>
      <c r="G34" s="37">
        <v>0.8</v>
      </c>
      <c r="H34" s="173" t="s">
        <v>209</v>
      </c>
      <c r="I34" s="37">
        <v>1</v>
      </c>
      <c r="J34" s="23" t="s">
        <v>17</v>
      </c>
      <c r="K34" s="173" t="s">
        <v>119</v>
      </c>
      <c r="L34" s="222">
        <v>1</v>
      </c>
      <c r="M34" s="222">
        <v>1</v>
      </c>
      <c r="N34" s="222">
        <v>1</v>
      </c>
      <c r="O34" s="169" t="s">
        <v>210</v>
      </c>
      <c r="P34" s="227"/>
      <c r="Q34" s="174"/>
      <c r="R34" s="6"/>
      <c r="S34" s="6"/>
    </row>
    <row r="35" spans="1:19" ht="89.25" customHeight="1" x14ac:dyDescent="0.25">
      <c r="A35" s="254" t="s">
        <v>39</v>
      </c>
      <c r="B35" s="255" t="s">
        <v>13</v>
      </c>
      <c r="C35" s="135" t="s">
        <v>277</v>
      </c>
      <c r="D35" s="1" t="s">
        <v>278</v>
      </c>
      <c r="E35" s="173" t="s">
        <v>12</v>
      </c>
      <c r="F35" s="1"/>
      <c r="G35" s="37">
        <v>0.5</v>
      </c>
      <c r="H35" s="173" t="s">
        <v>116</v>
      </c>
      <c r="I35" s="37">
        <v>1</v>
      </c>
      <c r="J35" s="173" t="s">
        <v>17</v>
      </c>
      <c r="K35" s="173" t="s">
        <v>119</v>
      </c>
      <c r="L35" s="223">
        <v>0.99</v>
      </c>
      <c r="M35" s="223">
        <v>0.99</v>
      </c>
      <c r="N35" s="223">
        <v>0.99</v>
      </c>
      <c r="O35" s="20" t="s">
        <v>288</v>
      </c>
      <c r="P35" s="256" t="s">
        <v>215</v>
      </c>
      <c r="Q35" s="20" t="s">
        <v>422</v>
      </c>
      <c r="R35" s="20" t="s">
        <v>423</v>
      </c>
      <c r="S35" s="167" t="s">
        <v>424</v>
      </c>
    </row>
    <row r="36" spans="1:19" ht="70.5" customHeight="1" x14ac:dyDescent="0.25">
      <c r="A36" s="254"/>
      <c r="B36" s="255"/>
      <c r="C36" s="135" t="s">
        <v>276</v>
      </c>
      <c r="D36" s="1" t="s">
        <v>279</v>
      </c>
      <c r="E36" s="173" t="s">
        <v>12</v>
      </c>
      <c r="F36" s="1"/>
      <c r="G36" s="37">
        <v>0.5</v>
      </c>
      <c r="H36" s="173" t="s">
        <v>116</v>
      </c>
      <c r="I36" s="37">
        <v>1</v>
      </c>
      <c r="J36" s="173" t="s">
        <v>17</v>
      </c>
      <c r="K36" s="173" t="s">
        <v>119</v>
      </c>
      <c r="L36" s="222">
        <v>1</v>
      </c>
      <c r="M36" s="222">
        <v>1</v>
      </c>
      <c r="N36" s="222">
        <v>1</v>
      </c>
      <c r="O36" s="20" t="s">
        <v>289</v>
      </c>
      <c r="P36" s="256"/>
      <c r="Q36" s="174"/>
      <c r="R36" s="6"/>
      <c r="S36" s="6"/>
    </row>
    <row r="37" spans="1:19" ht="82.5" customHeight="1" x14ac:dyDescent="0.25">
      <c r="A37" s="189" t="s">
        <v>46</v>
      </c>
      <c r="B37" s="190" t="s">
        <v>63</v>
      </c>
      <c r="C37" s="135" t="s">
        <v>113</v>
      </c>
      <c r="D37" s="5" t="s">
        <v>260</v>
      </c>
      <c r="E37" s="173" t="s">
        <v>12</v>
      </c>
      <c r="F37" s="5"/>
      <c r="G37" s="12">
        <v>0.5</v>
      </c>
      <c r="H37" s="12" t="s">
        <v>116</v>
      </c>
      <c r="I37" s="12">
        <v>1</v>
      </c>
      <c r="J37" s="173" t="s">
        <v>17</v>
      </c>
      <c r="K37" s="173" t="s">
        <v>21</v>
      </c>
      <c r="L37" s="91"/>
      <c r="M37" s="91"/>
      <c r="N37" s="222">
        <v>1</v>
      </c>
      <c r="O37" s="20" t="s">
        <v>248</v>
      </c>
      <c r="P37" s="191" t="s">
        <v>249</v>
      </c>
      <c r="Q37" s="174"/>
      <c r="R37" s="6"/>
      <c r="S37" s="6"/>
    </row>
    <row r="41" spans="1:19" ht="15" customHeight="1" x14ac:dyDescent="0.25">
      <c r="C41" s="27"/>
      <c r="E41" s="27"/>
    </row>
    <row r="42" spans="1:19" ht="15" customHeight="1" x14ac:dyDescent="0.25">
      <c r="C42" s="27"/>
      <c r="D42" s="68"/>
    </row>
    <row r="43" spans="1:19" x14ac:dyDescent="0.25">
      <c r="C43" s="27"/>
    </row>
    <row r="44" spans="1:19" x14ac:dyDescent="0.25">
      <c r="C44" s="27"/>
    </row>
    <row r="45" spans="1:19" x14ac:dyDescent="0.25">
      <c r="C45" s="27"/>
    </row>
    <row r="49" spans="20:20" x14ac:dyDescent="0.25">
      <c r="T49" s="27"/>
    </row>
    <row r="50" spans="20:20" x14ac:dyDescent="0.25">
      <c r="T50" s="27"/>
    </row>
    <row r="51" spans="20:20" x14ac:dyDescent="0.25">
      <c r="T51" s="27"/>
    </row>
    <row r="54" spans="20:20" ht="49.5" customHeight="1" x14ac:dyDescent="0.25"/>
    <row r="66" spans="3:19" x14ac:dyDescent="0.25">
      <c r="C66" s="41"/>
      <c r="D66" s="27"/>
    </row>
    <row r="67" spans="3:19" x14ac:dyDescent="0.25">
      <c r="C67" s="41"/>
      <c r="D67" s="27"/>
      <c r="J67" s="68"/>
      <c r="O67" s="69"/>
      <c r="R67" s="60"/>
    </row>
    <row r="68" spans="3:19" x14ac:dyDescent="0.25">
      <c r="C68" s="41"/>
      <c r="D68" s="27"/>
      <c r="O68" s="95"/>
      <c r="S68" s="70" t="s">
        <v>45</v>
      </c>
    </row>
    <row r="69" spans="3:19" x14ac:dyDescent="0.25">
      <c r="C69" s="31"/>
      <c r="D69" s="50"/>
      <c r="O69" s="95"/>
      <c r="S69" s="70" t="s">
        <v>32</v>
      </c>
    </row>
    <row r="70" spans="3:19" x14ac:dyDescent="0.25">
      <c r="O70" s="95"/>
      <c r="S70" s="70" t="s">
        <v>33</v>
      </c>
    </row>
    <row r="126" spans="22:22" x14ac:dyDescent="0.25">
      <c r="V126" s="69"/>
    </row>
    <row r="130" spans="23:23" x14ac:dyDescent="0.25">
      <c r="W130" s="70"/>
    </row>
  </sheetData>
  <mergeCells count="38">
    <mergeCell ref="Q1:Q2"/>
    <mergeCell ref="R1:R2"/>
    <mergeCell ref="S1:S2"/>
    <mergeCell ref="A4:A6"/>
    <mergeCell ref="B4:B6"/>
    <mergeCell ref="P4:P6"/>
    <mergeCell ref="A1:F1"/>
    <mergeCell ref="G1:I1"/>
    <mergeCell ref="J1:K1"/>
    <mergeCell ref="L1:N1"/>
    <mergeCell ref="O1:O2"/>
    <mergeCell ref="P1:P2"/>
    <mergeCell ref="A7:A10"/>
    <mergeCell ref="B7:B10"/>
    <mergeCell ref="P7:P10"/>
    <mergeCell ref="A11:A14"/>
    <mergeCell ref="B11:B14"/>
    <mergeCell ref="P11:P14"/>
    <mergeCell ref="A15:A18"/>
    <mergeCell ref="B15:B18"/>
    <mergeCell ref="P16:P17"/>
    <mergeCell ref="A19:A20"/>
    <mergeCell ref="B19:B20"/>
    <mergeCell ref="P19:P20"/>
    <mergeCell ref="A35:A36"/>
    <mergeCell ref="B35:B36"/>
    <mergeCell ref="P35:P36"/>
    <mergeCell ref="A21:A22"/>
    <mergeCell ref="B21:B22"/>
    <mergeCell ref="P21:P22"/>
    <mergeCell ref="A27:A34"/>
    <mergeCell ref="B27:B34"/>
    <mergeCell ref="P27:P28"/>
    <mergeCell ref="P29:P32"/>
    <mergeCell ref="P33:P34"/>
    <mergeCell ref="A23:A25"/>
    <mergeCell ref="B23:B25"/>
    <mergeCell ref="P23:P2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BD63D549-7216-4BA2-8CCB-ECB08EBDAD85}">
            <xm:f>NOT(ISERROR(SEARCH("OK",W130)))</xm:f>
            <xm:f>"OK"</xm:f>
            <x14:dxf>
              <fill>
                <patternFill>
                  <bgColor rgb="FF92D050"/>
                </patternFill>
              </fill>
            </x14:dxf>
          </x14:cfRule>
          <xm:sqref>W130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8FB1-8073-4A7F-89F6-ABF57AF847FC}">
  <dimension ref="A1:U153"/>
  <sheetViews>
    <sheetView zoomScaleNormal="100" workbookViewId="0">
      <selection activeCell="O3" sqref="O3"/>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19" ht="33" customHeight="1" thickTop="1" thickBot="1" x14ac:dyDescent="0.3">
      <c r="A1" s="263" t="s">
        <v>0</v>
      </c>
      <c r="B1" s="264"/>
      <c r="C1" s="264"/>
      <c r="D1" s="264"/>
      <c r="E1" s="264"/>
      <c r="F1" s="265"/>
      <c r="G1" s="266" t="s">
        <v>28</v>
      </c>
      <c r="H1" s="267"/>
      <c r="I1" s="268"/>
      <c r="J1" s="269" t="s">
        <v>18</v>
      </c>
      <c r="K1" s="269"/>
      <c r="L1" s="257" t="s">
        <v>261</v>
      </c>
      <c r="M1" s="258"/>
      <c r="N1" s="259"/>
      <c r="O1" s="238" t="s">
        <v>257</v>
      </c>
      <c r="P1" s="238" t="s">
        <v>258</v>
      </c>
      <c r="Q1" s="260" t="s">
        <v>301</v>
      </c>
      <c r="R1" s="260" t="s">
        <v>300</v>
      </c>
      <c r="S1" s="260"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85" t="s">
        <v>273</v>
      </c>
      <c r="M2" s="188" t="s">
        <v>274</v>
      </c>
      <c r="N2" s="186" t="s">
        <v>275</v>
      </c>
      <c r="O2" s="239"/>
      <c r="P2" s="239"/>
      <c r="Q2" s="262"/>
      <c r="R2" s="262"/>
      <c r="S2" s="262"/>
    </row>
    <row r="3" spans="1:19" ht="99" customHeight="1" thickTop="1" x14ac:dyDescent="0.25">
      <c r="A3" s="240" t="s">
        <v>37</v>
      </c>
      <c r="B3" s="237" t="s">
        <v>48</v>
      </c>
      <c r="C3" s="176" t="s">
        <v>64</v>
      </c>
      <c r="D3" s="5" t="s">
        <v>115</v>
      </c>
      <c r="E3" s="174" t="s">
        <v>12</v>
      </c>
      <c r="F3" s="174" t="s">
        <v>44</v>
      </c>
      <c r="G3" s="12">
        <v>0.5</v>
      </c>
      <c r="H3" s="174" t="s">
        <v>116</v>
      </c>
      <c r="I3" s="12">
        <v>1</v>
      </c>
      <c r="J3" s="174" t="s">
        <v>17</v>
      </c>
      <c r="K3" s="174" t="s">
        <v>23</v>
      </c>
      <c r="L3" s="177"/>
      <c r="M3" s="177"/>
      <c r="N3" s="187"/>
      <c r="O3" s="20" t="s">
        <v>121</v>
      </c>
      <c r="P3" s="237" t="s">
        <v>259</v>
      </c>
      <c r="Q3" s="146"/>
      <c r="R3" s="146"/>
      <c r="S3" s="146"/>
    </row>
    <row r="4" spans="1:19" ht="76.5" x14ac:dyDescent="0.25">
      <c r="A4" s="229"/>
      <c r="B4" s="227"/>
      <c r="C4" s="176" t="s">
        <v>65</v>
      </c>
      <c r="D4" s="5" t="s">
        <v>117</v>
      </c>
      <c r="E4" s="174" t="s">
        <v>12</v>
      </c>
      <c r="F4" s="174" t="s">
        <v>44</v>
      </c>
      <c r="G4" s="12">
        <v>0.5</v>
      </c>
      <c r="H4" s="174" t="s">
        <v>116</v>
      </c>
      <c r="I4" s="12">
        <v>1</v>
      </c>
      <c r="J4" s="174" t="s">
        <v>17</v>
      </c>
      <c r="K4" s="174" t="s">
        <v>21</v>
      </c>
      <c r="L4" s="177"/>
      <c r="M4" s="177"/>
      <c r="N4" s="177"/>
      <c r="O4" s="20" t="s">
        <v>355</v>
      </c>
      <c r="P4" s="226"/>
      <c r="Q4" s="174"/>
      <c r="R4" s="6"/>
      <c r="S4" s="6"/>
    </row>
    <row r="5" spans="1:19" ht="68.25" customHeight="1" x14ac:dyDescent="0.25">
      <c r="A5" s="231" t="s">
        <v>37</v>
      </c>
      <c r="B5" s="225" t="s">
        <v>50</v>
      </c>
      <c r="C5" s="176" t="s">
        <v>302</v>
      </c>
      <c r="D5" s="5" t="s">
        <v>252</v>
      </c>
      <c r="E5" s="174" t="s">
        <v>12</v>
      </c>
      <c r="F5" s="20"/>
      <c r="G5" s="199">
        <v>3.2000000000000002E-3</v>
      </c>
      <c r="H5" s="196" t="s">
        <v>371</v>
      </c>
      <c r="I5" s="199">
        <v>4.1999999999999997E-3</v>
      </c>
      <c r="J5" s="174" t="s">
        <v>17</v>
      </c>
      <c r="K5" s="178" t="s">
        <v>119</v>
      </c>
      <c r="L5" s="177"/>
      <c r="M5" s="177"/>
      <c r="N5" s="177"/>
      <c r="O5" s="20" t="s">
        <v>123</v>
      </c>
      <c r="P5" s="225" t="s">
        <v>124</v>
      </c>
      <c r="Q5" s="174"/>
      <c r="R5" s="6"/>
      <c r="S5" s="6"/>
    </row>
    <row r="6" spans="1:19" ht="68.25" customHeight="1" x14ac:dyDescent="0.25">
      <c r="A6" s="232"/>
      <c r="B6" s="226"/>
      <c r="C6" s="176" t="s">
        <v>67</v>
      </c>
      <c r="D6" s="5" t="s">
        <v>120</v>
      </c>
      <c r="E6" s="174" t="s">
        <v>12</v>
      </c>
      <c r="F6" s="20"/>
      <c r="G6" s="12">
        <v>0.95</v>
      </c>
      <c r="H6" s="196" t="s">
        <v>372</v>
      </c>
      <c r="I6" s="12">
        <v>1</v>
      </c>
      <c r="J6" s="174" t="s">
        <v>17</v>
      </c>
      <c r="K6" s="174" t="s">
        <v>119</v>
      </c>
      <c r="L6" s="177"/>
      <c r="M6" s="177"/>
      <c r="N6" s="177"/>
      <c r="O6" s="20" t="s">
        <v>123</v>
      </c>
      <c r="P6" s="226"/>
      <c r="Q6" s="174"/>
      <c r="R6" s="6"/>
      <c r="S6" s="6"/>
    </row>
    <row r="7" spans="1:19" ht="68.25" customHeight="1" x14ac:dyDescent="0.25">
      <c r="A7" s="233"/>
      <c r="B7" s="227"/>
      <c r="C7" s="149" t="s">
        <v>370</v>
      </c>
      <c r="D7" s="40" t="s">
        <v>125</v>
      </c>
      <c r="E7" s="175" t="s">
        <v>12</v>
      </c>
      <c r="F7" s="1"/>
      <c r="G7" s="12">
        <v>0.8</v>
      </c>
      <c r="H7" s="197" t="s">
        <v>26</v>
      </c>
      <c r="I7" s="12">
        <v>1</v>
      </c>
      <c r="J7" s="173" t="s">
        <v>17</v>
      </c>
      <c r="K7" s="173" t="s">
        <v>21</v>
      </c>
      <c r="L7" s="177"/>
      <c r="M7" s="177"/>
      <c r="N7" s="177"/>
      <c r="O7" s="1" t="s">
        <v>123</v>
      </c>
      <c r="P7" s="227"/>
      <c r="Q7" s="174"/>
      <c r="R7" s="6"/>
      <c r="S7" s="6"/>
    </row>
    <row r="8" spans="1:19" ht="254.25" customHeight="1" x14ac:dyDescent="0.25">
      <c r="A8" s="231" t="s">
        <v>37</v>
      </c>
      <c r="B8" s="225" t="s">
        <v>51</v>
      </c>
      <c r="C8" s="174" t="s">
        <v>86</v>
      </c>
      <c r="D8" s="20" t="s">
        <v>177</v>
      </c>
      <c r="E8" s="174" t="s">
        <v>12</v>
      </c>
      <c r="F8" s="20"/>
      <c r="G8" s="12">
        <v>0.25</v>
      </c>
      <c r="H8" s="174" t="s">
        <v>178</v>
      </c>
      <c r="I8" s="12">
        <v>0.55000000000000004</v>
      </c>
      <c r="J8" s="173" t="s">
        <v>17</v>
      </c>
      <c r="K8" s="173" t="s">
        <v>21</v>
      </c>
      <c r="L8" s="177"/>
      <c r="M8" s="177"/>
      <c r="N8" s="177"/>
      <c r="O8" s="20" t="s">
        <v>179</v>
      </c>
      <c r="P8" s="225" t="s">
        <v>180</v>
      </c>
      <c r="Q8" s="174"/>
      <c r="R8" s="174"/>
      <c r="S8" s="6"/>
    </row>
    <row r="9" spans="1:19" ht="129" customHeight="1" x14ac:dyDescent="0.25">
      <c r="A9" s="232"/>
      <c r="B9" s="226"/>
      <c r="C9" s="174" t="s">
        <v>87</v>
      </c>
      <c r="D9" s="20" t="s">
        <v>181</v>
      </c>
      <c r="E9" s="174" t="s">
        <v>12</v>
      </c>
      <c r="F9" s="20"/>
      <c r="G9" s="12">
        <v>0.8</v>
      </c>
      <c r="H9" s="174" t="s">
        <v>182</v>
      </c>
      <c r="I9" s="12">
        <v>0.99</v>
      </c>
      <c r="J9" s="173" t="s">
        <v>17</v>
      </c>
      <c r="K9" s="173" t="s">
        <v>21</v>
      </c>
      <c r="L9" s="177"/>
      <c r="M9" s="177"/>
      <c r="N9" s="177"/>
      <c r="O9" s="20" t="s">
        <v>183</v>
      </c>
      <c r="P9" s="226"/>
      <c r="Q9" s="174"/>
      <c r="R9" s="6"/>
      <c r="S9" s="6"/>
    </row>
    <row r="10" spans="1:19" ht="84" customHeight="1" x14ac:dyDescent="0.25">
      <c r="A10" s="232"/>
      <c r="B10" s="226"/>
      <c r="C10" s="174" t="s">
        <v>88</v>
      </c>
      <c r="D10" s="20" t="s">
        <v>184</v>
      </c>
      <c r="E10" s="174" t="s">
        <v>12</v>
      </c>
      <c r="F10" s="20"/>
      <c r="G10" s="12">
        <v>0.1</v>
      </c>
      <c r="H10" s="12" t="s">
        <v>185</v>
      </c>
      <c r="I10" s="12">
        <v>0.2</v>
      </c>
      <c r="J10" s="173" t="s">
        <v>17</v>
      </c>
      <c r="K10" s="173" t="s">
        <v>21</v>
      </c>
      <c r="L10" s="177"/>
      <c r="M10" s="177"/>
      <c r="N10" s="177"/>
      <c r="O10" s="20" t="s">
        <v>186</v>
      </c>
      <c r="P10" s="226"/>
      <c r="Q10" s="174"/>
      <c r="R10" s="6"/>
      <c r="S10" s="6"/>
    </row>
    <row r="11" spans="1:19" ht="76.5" customHeight="1" x14ac:dyDescent="0.25">
      <c r="A11" s="233"/>
      <c r="B11" s="227"/>
      <c r="C11" s="174" t="s">
        <v>89</v>
      </c>
      <c r="D11" s="20" t="s">
        <v>187</v>
      </c>
      <c r="E11" s="174" t="s">
        <v>12</v>
      </c>
      <c r="F11" s="20"/>
      <c r="G11" s="12">
        <v>0.1</v>
      </c>
      <c r="H11" s="12" t="s">
        <v>188</v>
      </c>
      <c r="I11" s="12">
        <v>0.3</v>
      </c>
      <c r="J11" s="173" t="s">
        <v>17</v>
      </c>
      <c r="K11" s="173" t="s">
        <v>21</v>
      </c>
      <c r="L11" s="177"/>
      <c r="M11" s="177"/>
      <c r="N11" s="177"/>
      <c r="O11" s="20" t="s">
        <v>189</v>
      </c>
      <c r="P11" s="227"/>
      <c r="Q11" s="174"/>
      <c r="R11" s="6"/>
      <c r="S11" s="6"/>
    </row>
    <row r="12" spans="1:19" ht="76.5" customHeight="1" x14ac:dyDescent="0.25">
      <c r="A12" s="231" t="s">
        <v>37</v>
      </c>
      <c r="B12" s="225" t="s">
        <v>52</v>
      </c>
      <c r="C12" s="202" t="s">
        <v>373</v>
      </c>
      <c r="D12" s="203" t="s">
        <v>374</v>
      </c>
      <c r="E12" s="201" t="s">
        <v>12</v>
      </c>
      <c r="F12" s="205" t="s">
        <v>332</v>
      </c>
      <c r="G12" s="204">
        <v>0</v>
      </c>
      <c r="H12" s="204" t="s">
        <v>335</v>
      </c>
      <c r="I12" s="204">
        <v>3</v>
      </c>
      <c r="J12" s="206" t="s">
        <v>333</v>
      </c>
      <c r="K12" s="202" t="s">
        <v>23</v>
      </c>
      <c r="L12" s="177"/>
      <c r="M12" s="177"/>
      <c r="N12" s="177"/>
      <c r="O12" s="202" t="s">
        <v>384</v>
      </c>
      <c r="P12" s="280" t="s">
        <v>336</v>
      </c>
      <c r="Q12" s="174"/>
      <c r="R12" s="6"/>
      <c r="S12" s="6"/>
    </row>
    <row r="13" spans="1:19" ht="76.5" customHeight="1" x14ac:dyDescent="0.25">
      <c r="A13" s="232"/>
      <c r="B13" s="226"/>
      <c r="C13" s="202" t="s">
        <v>375</v>
      </c>
      <c r="D13" s="203" t="s">
        <v>376</v>
      </c>
      <c r="E13" s="201" t="s">
        <v>12</v>
      </c>
      <c r="F13" s="205" t="s">
        <v>332</v>
      </c>
      <c r="G13" s="204">
        <v>0</v>
      </c>
      <c r="H13" s="204" t="s">
        <v>335</v>
      </c>
      <c r="I13" s="204">
        <v>3</v>
      </c>
      <c r="J13" s="206" t="s">
        <v>333</v>
      </c>
      <c r="K13" s="202" t="s">
        <v>23</v>
      </c>
      <c r="L13" s="177"/>
      <c r="M13" s="177"/>
      <c r="N13" s="177"/>
      <c r="O13" s="202" t="s">
        <v>385</v>
      </c>
      <c r="P13" s="281"/>
      <c r="Q13" s="201"/>
      <c r="R13" s="6"/>
      <c r="S13" s="6"/>
    </row>
    <row r="14" spans="1:19" ht="76.5" customHeight="1" x14ac:dyDescent="0.25">
      <c r="A14" s="232"/>
      <c r="B14" s="226"/>
      <c r="C14" s="204" t="s">
        <v>377</v>
      </c>
      <c r="D14" s="207" t="s">
        <v>378</v>
      </c>
      <c r="E14" s="201" t="s">
        <v>12</v>
      </c>
      <c r="F14" s="205" t="s">
        <v>332</v>
      </c>
      <c r="G14" s="204">
        <v>0</v>
      </c>
      <c r="H14" s="204" t="s">
        <v>335</v>
      </c>
      <c r="I14" s="208">
        <v>3</v>
      </c>
      <c r="J14" s="206" t="s">
        <v>333</v>
      </c>
      <c r="K14" s="202" t="s">
        <v>23</v>
      </c>
      <c r="L14" s="177"/>
      <c r="M14" s="177"/>
      <c r="N14" s="177"/>
      <c r="O14" s="202" t="s">
        <v>386</v>
      </c>
      <c r="P14" s="281"/>
      <c r="Q14" s="174"/>
      <c r="R14" s="6"/>
      <c r="S14" s="6"/>
    </row>
    <row r="15" spans="1:19" ht="76.5" customHeight="1" x14ac:dyDescent="0.25">
      <c r="A15" s="232"/>
      <c r="B15" s="226"/>
      <c r="C15" s="209" t="s">
        <v>379</v>
      </c>
      <c r="D15" s="202" t="s">
        <v>380</v>
      </c>
      <c r="E15" s="201" t="s">
        <v>12</v>
      </c>
      <c r="F15" s="205" t="s">
        <v>332</v>
      </c>
      <c r="G15" s="207" t="s">
        <v>334</v>
      </c>
      <c r="H15" s="204" t="s">
        <v>381</v>
      </c>
      <c r="I15" s="210">
        <v>1</v>
      </c>
      <c r="J15" s="200" t="s">
        <v>17</v>
      </c>
      <c r="K15" s="202" t="s">
        <v>23</v>
      </c>
      <c r="L15" s="177"/>
      <c r="M15" s="177"/>
      <c r="N15" s="177"/>
      <c r="O15" s="202" t="s">
        <v>384</v>
      </c>
      <c r="P15" s="281"/>
      <c r="Q15" s="174"/>
      <c r="R15" s="6"/>
      <c r="S15" s="6"/>
    </row>
    <row r="16" spans="1:19" ht="76.5" customHeight="1" x14ac:dyDescent="0.25">
      <c r="A16" s="233"/>
      <c r="B16" s="227"/>
      <c r="C16" s="204" t="s">
        <v>382</v>
      </c>
      <c r="D16" s="202" t="s">
        <v>383</v>
      </c>
      <c r="E16" s="201" t="s">
        <v>12</v>
      </c>
      <c r="F16" s="205" t="s">
        <v>332</v>
      </c>
      <c r="G16" s="207" t="s">
        <v>334</v>
      </c>
      <c r="H16" s="204" t="s">
        <v>381</v>
      </c>
      <c r="I16" s="210">
        <v>1</v>
      </c>
      <c r="J16" s="200" t="s">
        <v>17</v>
      </c>
      <c r="K16" s="202" t="s">
        <v>23</v>
      </c>
      <c r="L16" s="177"/>
      <c r="M16" s="177"/>
      <c r="N16" s="177"/>
      <c r="O16" s="202" t="s">
        <v>387</v>
      </c>
      <c r="P16" s="282"/>
      <c r="Q16" s="174"/>
      <c r="R16" s="6"/>
      <c r="S16" s="6"/>
    </row>
    <row r="17" spans="1:19" ht="51" x14ac:dyDescent="0.25">
      <c r="A17" s="228" t="s">
        <v>38</v>
      </c>
      <c r="B17" s="225" t="s">
        <v>53</v>
      </c>
      <c r="C17" s="174" t="s">
        <v>71</v>
      </c>
      <c r="D17" s="20" t="s">
        <v>132</v>
      </c>
      <c r="E17" s="4" t="s">
        <v>11</v>
      </c>
      <c r="F17" s="20"/>
      <c r="G17" s="12">
        <v>0.5</v>
      </c>
      <c r="H17" s="12" t="s">
        <v>36</v>
      </c>
      <c r="I17" s="12">
        <v>0.8</v>
      </c>
      <c r="J17" s="173" t="s">
        <v>17</v>
      </c>
      <c r="K17" s="173" t="s">
        <v>23</v>
      </c>
      <c r="L17" s="177"/>
      <c r="M17" s="177"/>
      <c r="N17" s="177"/>
      <c r="O17" s="48" t="s">
        <v>133</v>
      </c>
      <c r="P17" s="225" t="s">
        <v>134</v>
      </c>
      <c r="Q17" s="174"/>
      <c r="R17" s="174"/>
      <c r="S17" s="6"/>
    </row>
    <row r="18" spans="1:19" ht="66" customHeight="1" x14ac:dyDescent="0.25">
      <c r="A18" s="229"/>
      <c r="B18" s="227"/>
      <c r="C18" s="174" t="s">
        <v>72</v>
      </c>
      <c r="D18" s="20" t="s">
        <v>132</v>
      </c>
      <c r="E18" s="173" t="s">
        <v>11</v>
      </c>
      <c r="F18" s="173" t="s">
        <v>44</v>
      </c>
      <c r="G18" s="12">
        <v>0.5</v>
      </c>
      <c r="H18" s="12" t="s">
        <v>36</v>
      </c>
      <c r="I18" s="12">
        <v>0.8</v>
      </c>
      <c r="J18" s="170" t="s">
        <v>17</v>
      </c>
      <c r="K18" s="170" t="s">
        <v>23</v>
      </c>
      <c r="L18" s="177"/>
      <c r="M18" s="177"/>
      <c r="N18" s="177"/>
      <c r="O18" s="48" t="s">
        <v>135</v>
      </c>
      <c r="P18" s="227"/>
      <c r="Q18" s="174"/>
      <c r="R18" s="6"/>
      <c r="S18" s="6"/>
    </row>
    <row r="19" spans="1:19" ht="78" customHeight="1" x14ac:dyDescent="0.25">
      <c r="A19" s="228" t="s">
        <v>38</v>
      </c>
      <c r="B19" s="225" t="s">
        <v>54</v>
      </c>
      <c r="C19" s="174" t="s">
        <v>73</v>
      </c>
      <c r="D19" s="48" t="s">
        <v>136</v>
      </c>
      <c r="E19" s="169" t="s">
        <v>12</v>
      </c>
      <c r="F19" s="48"/>
      <c r="G19" s="8">
        <v>0.8</v>
      </c>
      <c r="H19" s="180" t="s">
        <v>137</v>
      </c>
      <c r="I19" s="82">
        <v>1</v>
      </c>
      <c r="J19" s="173" t="s">
        <v>17</v>
      </c>
      <c r="K19" s="173" t="s">
        <v>119</v>
      </c>
      <c r="L19" s="177"/>
      <c r="M19" s="177"/>
      <c r="N19" s="177"/>
      <c r="O19" s="48" t="s">
        <v>138</v>
      </c>
      <c r="P19" s="225" t="s">
        <v>139</v>
      </c>
      <c r="Q19" s="174"/>
      <c r="R19" s="6"/>
      <c r="S19" s="6"/>
    </row>
    <row r="20" spans="1:19" ht="129.75" customHeight="1" x14ac:dyDescent="0.25">
      <c r="A20" s="230"/>
      <c r="B20" s="226"/>
      <c r="C20" s="174" t="s">
        <v>74</v>
      </c>
      <c r="D20" s="48" t="s">
        <v>140</v>
      </c>
      <c r="E20" s="169" t="s">
        <v>12</v>
      </c>
      <c r="F20" s="48"/>
      <c r="G20" s="8">
        <v>0.8</v>
      </c>
      <c r="H20" s="180" t="s">
        <v>137</v>
      </c>
      <c r="I20" s="82">
        <v>1</v>
      </c>
      <c r="J20" s="173" t="s">
        <v>17</v>
      </c>
      <c r="K20" s="173" t="s">
        <v>119</v>
      </c>
      <c r="L20" s="177"/>
      <c r="M20" s="177"/>
      <c r="N20" s="177"/>
      <c r="O20" s="48" t="s">
        <v>141</v>
      </c>
      <c r="P20" s="226"/>
      <c r="Q20" s="174"/>
      <c r="R20" s="6"/>
      <c r="S20" s="6"/>
    </row>
    <row r="21" spans="1:19" ht="92.25" customHeight="1" x14ac:dyDescent="0.25">
      <c r="A21" s="230"/>
      <c r="B21" s="226"/>
      <c r="C21" s="174" t="s">
        <v>75</v>
      </c>
      <c r="D21" s="48" t="s">
        <v>142</v>
      </c>
      <c r="E21" s="169" t="s">
        <v>12</v>
      </c>
      <c r="F21" s="48"/>
      <c r="G21" s="8">
        <v>0.9</v>
      </c>
      <c r="H21" s="180" t="s">
        <v>145</v>
      </c>
      <c r="I21" s="82">
        <v>1</v>
      </c>
      <c r="J21" s="173" t="s">
        <v>17</v>
      </c>
      <c r="K21" s="171" t="s">
        <v>21</v>
      </c>
      <c r="L21" s="177"/>
      <c r="M21" s="177"/>
      <c r="N21" s="177"/>
      <c r="O21" s="48" t="s">
        <v>143</v>
      </c>
      <c r="P21" s="226"/>
      <c r="Q21" s="174"/>
      <c r="R21" s="174"/>
      <c r="S21" s="6"/>
    </row>
    <row r="22" spans="1:19" ht="102" x14ac:dyDescent="0.25">
      <c r="A22" s="229"/>
      <c r="B22" s="227"/>
      <c r="C22" s="174" t="s">
        <v>76</v>
      </c>
      <c r="D22" s="48" t="s">
        <v>144</v>
      </c>
      <c r="E22" s="169" t="s">
        <v>11</v>
      </c>
      <c r="F22" s="48"/>
      <c r="G22" s="8">
        <v>0.9</v>
      </c>
      <c r="H22" s="180" t="s">
        <v>145</v>
      </c>
      <c r="I22" s="82">
        <v>1</v>
      </c>
      <c r="J22" s="171" t="s">
        <v>17</v>
      </c>
      <c r="K22" s="171" t="s">
        <v>119</v>
      </c>
      <c r="L22" s="177"/>
      <c r="M22" s="177"/>
      <c r="N22" s="177"/>
      <c r="O22" s="48" t="s">
        <v>146</v>
      </c>
      <c r="P22" s="227"/>
      <c r="Q22" s="174"/>
      <c r="R22" s="174"/>
      <c r="S22" s="6"/>
    </row>
    <row r="23" spans="1:19" ht="64.5" customHeight="1" x14ac:dyDescent="0.25">
      <c r="A23" s="231" t="s">
        <v>38</v>
      </c>
      <c r="B23" s="234" t="s">
        <v>55</v>
      </c>
      <c r="C23" s="174" t="s">
        <v>77</v>
      </c>
      <c r="D23" s="20" t="s">
        <v>147</v>
      </c>
      <c r="E23" s="173" t="s">
        <v>11</v>
      </c>
      <c r="F23" s="20"/>
      <c r="G23" s="8">
        <v>0.9</v>
      </c>
      <c r="H23" s="180" t="s">
        <v>145</v>
      </c>
      <c r="I23" s="82">
        <v>1</v>
      </c>
      <c r="J23" s="171" t="s">
        <v>17</v>
      </c>
      <c r="K23" s="171" t="s">
        <v>119</v>
      </c>
      <c r="L23" s="177"/>
      <c r="M23" s="177"/>
      <c r="N23" s="177"/>
      <c r="O23" s="48" t="s">
        <v>148</v>
      </c>
      <c r="P23" s="169" t="s">
        <v>149</v>
      </c>
      <c r="Q23" s="174"/>
      <c r="R23" s="174"/>
      <c r="S23" s="6"/>
    </row>
    <row r="24" spans="1:19" ht="64.5" customHeight="1" x14ac:dyDescent="0.25">
      <c r="A24" s="232"/>
      <c r="B24" s="235"/>
      <c r="C24" s="174" t="s">
        <v>78</v>
      </c>
      <c r="D24" s="20" t="s">
        <v>253</v>
      </c>
      <c r="E24" s="173" t="s">
        <v>127</v>
      </c>
      <c r="F24" s="20"/>
      <c r="G24" s="8">
        <v>0.7</v>
      </c>
      <c r="H24" s="180" t="s">
        <v>150</v>
      </c>
      <c r="I24" s="82">
        <v>1</v>
      </c>
      <c r="J24" s="171" t="s">
        <v>17</v>
      </c>
      <c r="K24" s="171" t="s">
        <v>119</v>
      </c>
      <c r="L24" s="177"/>
      <c r="M24" s="177"/>
      <c r="N24" s="177"/>
      <c r="O24" s="48" t="s">
        <v>151</v>
      </c>
      <c r="P24" s="225" t="s">
        <v>152</v>
      </c>
      <c r="Q24" s="174"/>
      <c r="R24" s="6"/>
      <c r="S24" s="6"/>
    </row>
    <row r="25" spans="1:19" ht="66" customHeight="1" x14ac:dyDescent="0.25">
      <c r="A25" s="232"/>
      <c r="B25" s="235"/>
      <c r="C25" s="174" t="s">
        <v>79</v>
      </c>
      <c r="D25" s="20" t="s">
        <v>254</v>
      </c>
      <c r="E25" s="173" t="s">
        <v>127</v>
      </c>
      <c r="F25" s="20"/>
      <c r="G25" s="8">
        <v>0.7</v>
      </c>
      <c r="H25" s="180" t="s">
        <v>150</v>
      </c>
      <c r="I25" s="82">
        <v>1</v>
      </c>
      <c r="J25" s="171" t="s">
        <v>17</v>
      </c>
      <c r="K25" s="171" t="s">
        <v>119</v>
      </c>
      <c r="L25" s="177"/>
      <c r="M25" s="177"/>
      <c r="N25" s="177"/>
      <c r="O25" s="48" t="s">
        <v>153</v>
      </c>
      <c r="P25" s="226"/>
      <c r="Q25" s="174"/>
      <c r="R25" s="174"/>
      <c r="S25" s="6"/>
    </row>
    <row r="26" spans="1:19" ht="81" customHeight="1" x14ac:dyDescent="0.25">
      <c r="A26" s="232"/>
      <c r="B26" s="235"/>
      <c r="C26" s="174" t="s">
        <v>80</v>
      </c>
      <c r="D26" s="20" t="s">
        <v>255</v>
      </c>
      <c r="E26" s="173" t="s">
        <v>127</v>
      </c>
      <c r="F26" s="20"/>
      <c r="G26" s="8">
        <v>0.7</v>
      </c>
      <c r="H26" s="180" t="s">
        <v>282</v>
      </c>
      <c r="I26" s="82">
        <v>0.9</v>
      </c>
      <c r="J26" s="171" t="s">
        <v>17</v>
      </c>
      <c r="K26" s="171" t="s">
        <v>23</v>
      </c>
      <c r="L26" s="177"/>
      <c r="M26" s="177"/>
      <c r="N26" s="177"/>
      <c r="O26" s="48" t="s">
        <v>154</v>
      </c>
      <c r="P26" s="227"/>
      <c r="Q26" s="174"/>
      <c r="R26" s="174"/>
      <c r="S26" s="6"/>
    </row>
    <row r="27" spans="1:19" ht="88.5" customHeight="1" x14ac:dyDescent="0.25">
      <c r="A27" s="232"/>
      <c r="B27" s="235"/>
      <c r="C27" s="174" t="s">
        <v>155</v>
      </c>
      <c r="D27" s="20" t="s">
        <v>256</v>
      </c>
      <c r="E27" s="173" t="s">
        <v>12</v>
      </c>
      <c r="F27" s="20"/>
      <c r="G27" s="126">
        <v>84</v>
      </c>
      <c r="H27" s="126" t="s">
        <v>329</v>
      </c>
      <c r="I27" s="126">
        <v>173</v>
      </c>
      <c r="J27" s="171" t="s">
        <v>156</v>
      </c>
      <c r="K27" s="171" t="s">
        <v>119</v>
      </c>
      <c r="L27" s="177"/>
      <c r="M27" s="177"/>
      <c r="N27" s="177"/>
      <c r="O27" s="48" t="s">
        <v>157</v>
      </c>
      <c r="P27" s="169" t="s">
        <v>158</v>
      </c>
      <c r="Q27" s="174"/>
      <c r="R27" s="6"/>
      <c r="S27" s="6"/>
    </row>
    <row r="28" spans="1:19" ht="127.5" customHeight="1" x14ac:dyDescent="0.25">
      <c r="A28" s="232"/>
      <c r="B28" s="235"/>
      <c r="C28" s="174" t="s">
        <v>81</v>
      </c>
      <c r="D28" s="20" t="s">
        <v>159</v>
      </c>
      <c r="E28" s="173" t="s">
        <v>127</v>
      </c>
      <c r="F28" s="20"/>
      <c r="G28" s="8">
        <v>0.5</v>
      </c>
      <c r="H28" s="180" t="s">
        <v>160</v>
      </c>
      <c r="I28" s="82">
        <v>1</v>
      </c>
      <c r="J28" s="171" t="s">
        <v>17</v>
      </c>
      <c r="K28" s="171" t="s">
        <v>23</v>
      </c>
      <c r="L28" s="177"/>
      <c r="M28" s="177"/>
      <c r="N28" s="177"/>
      <c r="O28" s="48" t="s">
        <v>161</v>
      </c>
      <c r="P28" s="225" t="s">
        <v>162</v>
      </c>
      <c r="Q28" s="174"/>
      <c r="R28" s="174"/>
      <c r="S28" s="6"/>
    </row>
    <row r="29" spans="1:19" ht="105" customHeight="1" x14ac:dyDescent="0.25">
      <c r="A29" s="233"/>
      <c r="B29" s="236"/>
      <c r="C29" s="174" t="s">
        <v>82</v>
      </c>
      <c r="D29" s="20" t="s">
        <v>163</v>
      </c>
      <c r="E29" s="173" t="s">
        <v>127</v>
      </c>
      <c r="F29" s="20"/>
      <c r="G29" s="8">
        <v>0.5</v>
      </c>
      <c r="H29" s="180" t="s">
        <v>160</v>
      </c>
      <c r="I29" s="82">
        <v>1</v>
      </c>
      <c r="J29" s="173" t="s">
        <v>17</v>
      </c>
      <c r="K29" s="173" t="s">
        <v>23</v>
      </c>
      <c r="L29" s="177"/>
      <c r="M29" s="177"/>
      <c r="N29" s="177"/>
      <c r="O29" s="48" t="s">
        <v>164</v>
      </c>
      <c r="P29" s="227"/>
      <c r="Q29" s="174"/>
      <c r="R29" s="174"/>
      <c r="S29" s="6"/>
    </row>
    <row r="30" spans="1:19" ht="63.75" customHeight="1" x14ac:dyDescent="0.25">
      <c r="A30" s="231" t="s">
        <v>38</v>
      </c>
      <c r="B30" s="234" t="s">
        <v>56</v>
      </c>
      <c r="C30" s="174" t="s">
        <v>110</v>
      </c>
      <c r="D30" s="20" t="s">
        <v>238</v>
      </c>
      <c r="E30" s="173" t="s">
        <v>127</v>
      </c>
      <c r="F30" s="20"/>
      <c r="G30" s="8">
        <v>0.5</v>
      </c>
      <c r="H30" s="180" t="s">
        <v>239</v>
      </c>
      <c r="I30" s="82">
        <v>0.7</v>
      </c>
      <c r="J30" s="173" t="s">
        <v>17</v>
      </c>
      <c r="K30" s="173" t="s">
        <v>23</v>
      </c>
      <c r="L30" s="177"/>
      <c r="M30" s="177"/>
      <c r="N30" s="177"/>
      <c r="O30" s="48" t="s">
        <v>240</v>
      </c>
      <c r="P30" s="225" t="s">
        <v>246</v>
      </c>
      <c r="Q30" s="174"/>
      <c r="R30" s="6"/>
      <c r="S30" s="6"/>
    </row>
    <row r="31" spans="1:19" ht="76.5" x14ac:dyDescent="0.25">
      <c r="A31" s="232"/>
      <c r="B31" s="235"/>
      <c r="C31" s="174" t="s">
        <v>111</v>
      </c>
      <c r="D31" s="20" t="s">
        <v>241</v>
      </c>
      <c r="E31" s="173" t="s">
        <v>11</v>
      </c>
      <c r="F31" s="20"/>
      <c r="G31" s="8">
        <v>0.6</v>
      </c>
      <c r="H31" s="180" t="s">
        <v>242</v>
      </c>
      <c r="I31" s="82">
        <v>1</v>
      </c>
      <c r="J31" s="173" t="s">
        <v>17</v>
      </c>
      <c r="K31" s="173" t="s">
        <v>21</v>
      </c>
      <c r="L31" s="177"/>
      <c r="M31" s="177"/>
      <c r="N31" s="177"/>
      <c r="O31" s="48" t="s">
        <v>243</v>
      </c>
      <c r="P31" s="226"/>
      <c r="Q31" s="174"/>
      <c r="R31" s="6"/>
      <c r="S31" s="6"/>
    </row>
    <row r="32" spans="1:19" ht="114" customHeight="1" x14ac:dyDescent="0.25">
      <c r="A32" s="233"/>
      <c r="B32" s="236"/>
      <c r="C32" s="174" t="s">
        <v>112</v>
      </c>
      <c r="D32" s="20" t="s">
        <v>244</v>
      </c>
      <c r="E32" s="173" t="s">
        <v>127</v>
      </c>
      <c r="F32" s="20"/>
      <c r="G32" s="12">
        <v>0</v>
      </c>
      <c r="H32" s="12">
        <v>0</v>
      </c>
      <c r="I32" s="181">
        <v>1E-3</v>
      </c>
      <c r="J32" s="173" t="s">
        <v>17</v>
      </c>
      <c r="K32" s="173" t="s">
        <v>23</v>
      </c>
      <c r="L32" s="177"/>
      <c r="M32" s="177"/>
      <c r="N32" s="177"/>
      <c r="O32" s="48" t="s">
        <v>245</v>
      </c>
      <c r="P32" s="227"/>
      <c r="Q32" s="145"/>
      <c r="R32" s="174"/>
      <c r="S32" s="6"/>
    </row>
    <row r="33" spans="1:19" ht="75.75" customHeight="1" x14ac:dyDescent="0.25">
      <c r="A33" s="231" t="s">
        <v>39</v>
      </c>
      <c r="B33" s="225" t="s">
        <v>57</v>
      </c>
      <c r="C33" s="174" t="s">
        <v>84</v>
      </c>
      <c r="D33" s="20" t="s">
        <v>285</v>
      </c>
      <c r="E33" s="173" t="s">
        <v>12</v>
      </c>
      <c r="F33" s="20"/>
      <c r="G33" s="12">
        <v>0.4</v>
      </c>
      <c r="H33" s="12" t="s">
        <v>284</v>
      </c>
      <c r="I33" s="12">
        <v>1</v>
      </c>
      <c r="J33" s="173" t="s">
        <v>17</v>
      </c>
      <c r="K33" s="173" t="s">
        <v>21</v>
      </c>
      <c r="L33" s="177"/>
      <c r="M33" s="177"/>
      <c r="N33" s="177"/>
      <c r="O33" s="48" t="s">
        <v>286</v>
      </c>
      <c r="P33" s="225" t="s">
        <v>167</v>
      </c>
      <c r="Q33" s="145"/>
      <c r="R33" s="174"/>
      <c r="S33" s="6"/>
    </row>
    <row r="34" spans="1:19" ht="114" customHeight="1" x14ac:dyDescent="0.25">
      <c r="A34" s="232"/>
      <c r="B34" s="226"/>
      <c r="C34" s="174" t="s">
        <v>83</v>
      </c>
      <c r="D34" s="20" t="s">
        <v>165</v>
      </c>
      <c r="E34" s="173" t="s">
        <v>12</v>
      </c>
      <c r="F34" s="20"/>
      <c r="G34" s="12">
        <v>0.5</v>
      </c>
      <c r="H34" s="12" t="s">
        <v>116</v>
      </c>
      <c r="I34" s="12">
        <v>1</v>
      </c>
      <c r="J34" s="173" t="s">
        <v>17</v>
      </c>
      <c r="K34" s="173" t="s">
        <v>21</v>
      </c>
      <c r="L34" s="177"/>
      <c r="M34" s="177"/>
      <c r="N34" s="177"/>
      <c r="O34" s="48" t="s">
        <v>166</v>
      </c>
      <c r="P34" s="226"/>
      <c r="Q34" s="145"/>
      <c r="R34" s="6"/>
      <c r="S34" s="6"/>
    </row>
    <row r="35" spans="1:19" ht="76.5" customHeight="1" x14ac:dyDescent="0.25">
      <c r="A35" s="233"/>
      <c r="B35" s="227"/>
      <c r="C35" s="174" t="s">
        <v>287</v>
      </c>
      <c r="D35" s="20" t="s">
        <v>168</v>
      </c>
      <c r="E35" s="173" t="s">
        <v>12</v>
      </c>
      <c r="F35" s="20"/>
      <c r="G35" s="12">
        <v>0.5</v>
      </c>
      <c r="H35" s="12" t="s">
        <v>116</v>
      </c>
      <c r="I35" s="12">
        <v>1</v>
      </c>
      <c r="J35" s="173" t="s">
        <v>17</v>
      </c>
      <c r="K35" s="173" t="s">
        <v>23</v>
      </c>
      <c r="L35" s="177"/>
      <c r="M35" s="177"/>
      <c r="N35" s="177"/>
      <c r="O35" s="48" t="s">
        <v>169</v>
      </c>
      <c r="P35" s="227"/>
      <c r="Q35" s="145"/>
      <c r="R35" s="6"/>
      <c r="S35" s="6"/>
    </row>
    <row r="36" spans="1:19" ht="76.5" customHeight="1" x14ac:dyDescent="0.25">
      <c r="A36" s="228" t="s">
        <v>39</v>
      </c>
      <c r="B36" s="225" t="s">
        <v>409</v>
      </c>
      <c r="C36" s="217" t="s">
        <v>410</v>
      </c>
      <c r="D36" s="216" t="s">
        <v>413</v>
      </c>
      <c r="E36" s="218" t="s">
        <v>12</v>
      </c>
      <c r="F36" s="1"/>
      <c r="G36" s="219">
        <v>0.8</v>
      </c>
      <c r="H36" s="220" t="s">
        <v>416</v>
      </c>
      <c r="I36" s="15">
        <v>1</v>
      </c>
      <c r="J36" s="215" t="s">
        <v>17</v>
      </c>
      <c r="K36" s="218" t="s">
        <v>21</v>
      </c>
      <c r="L36" s="91"/>
      <c r="M36" s="91"/>
      <c r="N36" s="91"/>
      <c r="O36" s="221" t="s">
        <v>417</v>
      </c>
      <c r="P36" s="278" t="s">
        <v>420</v>
      </c>
      <c r="Q36" s="145"/>
      <c r="R36" s="6"/>
      <c r="S36" s="6"/>
    </row>
    <row r="37" spans="1:19" ht="76.5" customHeight="1" x14ac:dyDescent="0.25">
      <c r="A37" s="230"/>
      <c r="B37" s="226"/>
      <c r="C37" s="217" t="s">
        <v>411</v>
      </c>
      <c r="D37" s="178" t="s">
        <v>414</v>
      </c>
      <c r="E37" s="218" t="s">
        <v>12</v>
      </c>
      <c r="F37" s="1"/>
      <c r="G37" s="219">
        <v>0.8</v>
      </c>
      <c r="H37" s="220" t="s">
        <v>416</v>
      </c>
      <c r="I37" s="15">
        <v>1</v>
      </c>
      <c r="J37" s="215" t="s">
        <v>17</v>
      </c>
      <c r="K37" s="218" t="s">
        <v>21</v>
      </c>
      <c r="L37" s="91"/>
      <c r="M37" s="91"/>
      <c r="N37" s="91"/>
      <c r="O37" s="221" t="s">
        <v>418</v>
      </c>
      <c r="P37" s="279"/>
      <c r="Q37" s="145"/>
      <c r="R37" s="6"/>
      <c r="S37" s="6"/>
    </row>
    <row r="38" spans="1:19" ht="76.5" customHeight="1" x14ac:dyDescent="0.25">
      <c r="A38" s="229"/>
      <c r="B38" s="227"/>
      <c r="C38" s="216" t="s">
        <v>412</v>
      </c>
      <c r="D38" s="216" t="s">
        <v>415</v>
      </c>
      <c r="E38" s="218" t="s">
        <v>12</v>
      </c>
      <c r="F38" s="1"/>
      <c r="G38" s="219">
        <v>0.8</v>
      </c>
      <c r="H38" s="220" t="s">
        <v>416</v>
      </c>
      <c r="I38" s="15">
        <v>1</v>
      </c>
      <c r="J38" s="215" t="s">
        <v>17</v>
      </c>
      <c r="K38" s="218" t="s">
        <v>21</v>
      </c>
      <c r="L38" s="91"/>
      <c r="M38" s="91"/>
      <c r="N38" s="91"/>
      <c r="O38" s="221" t="s">
        <v>419</v>
      </c>
      <c r="P38" s="242"/>
      <c r="Q38" s="145"/>
      <c r="R38" s="6"/>
      <c r="S38" s="6"/>
    </row>
    <row r="39" spans="1:19" ht="76.5" customHeight="1" x14ac:dyDescent="0.25">
      <c r="A39" s="231" t="s">
        <v>39</v>
      </c>
      <c r="B39" s="225" t="s">
        <v>59</v>
      </c>
      <c r="C39" s="182" t="s">
        <v>170</v>
      </c>
      <c r="D39" s="20" t="s">
        <v>171</v>
      </c>
      <c r="E39" s="173" t="s">
        <v>127</v>
      </c>
      <c r="F39" s="20"/>
      <c r="G39" s="12">
        <v>0.7</v>
      </c>
      <c r="H39" s="12" t="s">
        <v>22</v>
      </c>
      <c r="I39" s="12">
        <v>0.9</v>
      </c>
      <c r="J39" s="173" t="s">
        <v>17</v>
      </c>
      <c r="K39" s="173" t="s">
        <v>23</v>
      </c>
      <c r="L39" s="177"/>
      <c r="M39" s="177"/>
      <c r="N39" s="177"/>
      <c r="O39" s="48" t="s">
        <v>172</v>
      </c>
      <c r="P39" s="225" t="s">
        <v>173</v>
      </c>
      <c r="Q39" s="145"/>
      <c r="R39" s="6"/>
      <c r="S39" s="6"/>
    </row>
    <row r="40" spans="1:19" ht="141.75" customHeight="1" x14ac:dyDescent="0.25">
      <c r="A40" s="233"/>
      <c r="B40" s="227"/>
      <c r="C40" s="182" t="s">
        <v>85</v>
      </c>
      <c r="D40" s="20" t="s">
        <v>174</v>
      </c>
      <c r="E40" s="173" t="s">
        <v>127</v>
      </c>
      <c r="F40" s="20"/>
      <c r="G40" s="12">
        <v>0.65</v>
      </c>
      <c r="H40" s="12" t="s">
        <v>175</v>
      </c>
      <c r="I40" s="12">
        <v>0.9</v>
      </c>
      <c r="J40" s="173" t="s">
        <v>17</v>
      </c>
      <c r="K40" s="173" t="s">
        <v>23</v>
      </c>
      <c r="L40" s="177"/>
      <c r="M40" s="177"/>
      <c r="N40" s="177"/>
      <c r="O40" s="48" t="s">
        <v>176</v>
      </c>
      <c r="P40" s="227"/>
      <c r="Q40" s="145"/>
      <c r="R40" s="6"/>
      <c r="S40" s="6"/>
    </row>
    <row r="41" spans="1:19" ht="76.5" customHeight="1" x14ac:dyDescent="0.25">
      <c r="A41" s="228" t="s">
        <v>39</v>
      </c>
      <c r="B41" s="225" t="s">
        <v>60</v>
      </c>
      <c r="C41" s="182" t="s">
        <v>105</v>
      </c>
      <c r="D41" s="20" t="s">
        <v>230</v>
      </c>
      <c r="E41" s="4" t="s">
        <v>127</v>
      </c>
      <c r="F41" s="20"/>
      <c r="G41" s="4">
        <v>0.5</v>
      </c>
      <c r="H41" s="23" t="s">
        <v>116</v>
      </c>
      <c r="I41" s="4">
        <v>1</v>
      </c>
      <c r="J41" s="23" t="s">
        <v>17</v>
      </c>
      <c r="K41" s="173" t="s">
        <v>23</v>
      </c>
      <c r="L41" s="177"/>
      <c r="M41" s="177"/>
      <c r="N41" s="177"/>
      <c r="O41" s="48" t="s">
        <v>231</v>
      </c>
      <c r="P41" s="225" t="s">
        <v>232</v>
      </c>
      <c r="Q41" s="145"/>
      <c r="R41" s="6"/>
      <c r="S41" s="6"/>
    </row>
    <row r="42" spans="1:19" ht="76.5" customHeight="1" x14ac:dyDescent="0.25">
      <c r="A42" s="230"/>
      <c r="B42" s="226"/>
      <c r="C42" s="182" t="s">
        <v>106</v>
      </c>
      <c r="D42" s="20" t="s">
        <v>233</v>
      </c>
      <c r="E42" s="4" t="s">
        <v>127</v>
      </c>
      <c r="F42" s="20"/>
      <c r="G42" s="4">
        <v>0.5</v>
      </c>
      <c r="H42" s="23" t="s">
        <v>116</v>
      </c>
      <c r="I42" s="4">
        <v>1</v>
      </c>
      <c r="J42" s="23" t="s">
        <v>17</v>
      </c>
      <c r="K42" s="173" t="s">
        <v>23</v>
      </c>
      <c r="L42" s="177"/>
      <c r="M42" s="177"/>
      <c r="N42" s="177"/>
      <c r="O42" s="48" t="s">
        <v>231</v>
      </c>
      <c r="P42" s="226"/>
      <c r="Q42" s="145"/>
      <c r="R42" s="6"/>
      <c r="S42" s="6"/>
    </row>
    <row r="43" spans="1:19" ht="76.5" customHeight="1" x14ac:dyDescent="0.25">
      <c r="A43" s="230"/>
      <c r="B43" s="226"/>
      <c r="C43" s="182" t="s">
        <v>107</v>
      </c>
      <c r="D43" s="20" t="s">
        <v>234</v>
      </c>
      <c r="E43" s="4" t="s">
        <v>12</v>
      </c>
      <c r="F43" s="20"/>
      <c r="G43" s="4">
        <v>0.5</v>
      </c>
      <c r="H43" s="23" t="s">
        <v>116</v>
      </c>
      <c r="I43" s="4">
        <v>1</v>
      </c>
      <c r="J43" s="23" t="s">
        <v>17</v>
      </c>
      <c r="K43" s="173" t="s">
        <v>23</v>
      </c>
      <c r="L43" s="177"/>
      <c r="M43" s="177"/>
      <c r="N43" s="177"/>
      <c r="O43" s="48" t="s">
        <v>231</v>
      </c>
      <c r="P43" s="226"/>
      <c r="Q43" s="145"/>
      <c r="R43" s="6"/>
      <c r="S43" s="6"/>
    </row>
    <row r="44" spans="1:19" ht="76.5" customHeight="1" x14ac:dyDescent="0.25">
      <c r="A44" s="230"/>
      <c r="B44" s="226"/>
      <c r="C44" s="182" t="s">
        <v>108</v>
      </c>
      <c r="D44" s="20" t="s">
        <v>351</v>
      </c>
      <c r="E44" s="4" t="s">
        <v>12</v>
      </c>
      <c r="F44" s="20"/>
      <c r="G44" s="4">
        <v>0.5</v>
      </c>
      <c r="H44" s="23" t="s">
        <v>116</v>
      </c>
      <c r="I44" s="4">
        <v>1</v>
      </c>
      <c r="J44" s="23" t="s">
        <v>17</v>
      </c>
      <c r="K44" s="173" t="s">
        <v>23</v>
      </c>
      <c r="L44" s="177"/>
      <c r="M44" s="177"/>
      <c r="N44" s="177"/>
      <c r="O44" s="48" t="s">
        <v>236</v>
      </c>
      <c r="P44" s="226"/>
      <c r="Q44" s="145"/>
      <c r="R44" s="6"/>
      <c r="S44" s="6"/>
    </row>
    <row r="45" spans="1:19" ht="76.5" customHeight="1" x14ac:dyDescent="0.25">
      <c r="A45" s="229"/>
      <c r="B45" s="227"/>
      <c r="C45" s="182" t="s">
        <v>263</v>
      </c>
      <c r="D45" s="20" t="s">
        <v>237</v>
      </c>
      <c r="E45" s="4" t="s">
        <v>12</v>
      </c>
      <c r="F45" s="20"/>
      <c r="G45" s="4">
        <v>0.5</v>
      </c>
      <c r="H45" s="23" t="s">
        <v>116</v>
      </c>
      <c r="I45" s="4">
        <v>1</v>
      </c>
      <c r="J45" s="23" t="s">
        <v>17</v>
      </c>
      <c r="K45" s="173" t="s">
        <v>119</v>
      </c>
      <c r="L45" s="177"/>
      <c r="M45" s="177"/>
      <c r="N45" s="177"/>
      <c r="O45" s="48" t="s">
        <v>236</v>
      </c>
      <c r="P45" s="227"/>
      <c r="Q45" s="145"/>
      <c r="R45" s="6"/>
      <c r="S45" s="6"/>
    </row>
    <row r="46" spans="1:19" ht="117" customHeight="1" x14ac:dyDescent="0.25">
      <c r="A46" s="275" t="s">
        <v>39</v>
      </c>
      <c r="B46" s="225" t="s">
        <v>61</v>
      </c>
      <c r="C46" s="182" t="s">
        <v>90</v>
      </c>
      <c r="D46" s="20" t="s">
        <v>190</v>
      </c>
      <c r="E46" s="173" t="s">
        <v>12</v>
      </c>
      <c r="F46" s="20"/>
      <c r="G46" s="37">
        <v>0.8</v>
      </c>
      <c r="H46" s="173" t="s">
        <v>26</v>
      </c>
      <c r="I46" s="37">
        <v>1</v>
      </c>
      <c r="J46" s="23" t="s">
        <v>17</v>
      </c>
      <c r="K46" s="173" t="s">
        <v>21</v>
      </c>
      <c r="L46" s="177"/>
      <c r="M46" s="177"/>
      <c r="N46" s="177"/>
      <c r="O46" s="48" t="s">
        <v>191</v>
      </c>
      <c r="P46" s="225" t="s">
        <v>192</v>
      </c>
      <c r="Q46" s="145"/>
      <c r="R46" s="6"/>
      <c r="S46" s="6"/>
    </row>
    <row r="47" spans="1:19" ht="91.5" customHeight="1" x14ac:dyDescent="0.25">
      <c r="A47" s="276"/>
      <c r="B47" s="226"/>
      <c r="C47" s="182" t="s">
        <v>91</v>
      </c>
      <c r="D47" s="20" t="s">
        <v>193</v>
      </c>
      <c r="E47" s="173" t="s">
        <v>12</v>
      </c>
      <c r="F47" s="20"/>
      <c r="G47" s="37">
        <v>0.8</v>
      </c>
      <c r="H47" s="173" t="s">
        <v>26</v>
      </c>
      <c r="I47" s="37">
        <v>1</v>
      </c>
      <c r="J47" s="23" t="s">
        <v>17</v>
      </c>
      <c r="K47" s="173" t="s">
        <v>119</v>
      </c>
      <c r="L47" s="177"/>
      <c r="M47" s="177"/>
      <c r="N47" s="177"/>
      <c r="O47" s="48" t="s">
        <v>194</v>
      </c>
      <c r="P47" s="227"/>
      <c r="Q47" s="145"/>
      <c r="R47" s="6"/>
      <c r="S47" s="6"/>
    </row>
    <row r="48" spans="1:19" ht="76.5" customHeight="1" x14ac:dyDescent="0.25">
      <c r="A48" s="276"/>
      <c r="B48" s="226"/>
      <c r="C48" s="139" t="s">
        <v>294</v>
      </c>
      <c r="D48" s="140" t="s">
        <v>295</v>
      </c>
      <c r="E48" s="94" t="s">
        <v>127</v>
      </c>
      <c r="F48" s="140"/>
      <c r="G48" s="141">
        <v>0.8</v>
      </c>
      <c r="H48" s="94" t="s">
        <v>26</v>
      </c>
      <c r="I48" s="141">
        <v>1</v>
      </c>
      <c r="J48" s="142" t="s">
        <v>17</v>
      </c>
      <c r="K48" s="94" t="s">
        <v>119</v>
      </c>
      <c r="L48" s="177"/>
      <c r="M48" s="177"/>
      <c r="N48" s="177"/>
      <c r="O48" s="140" t="s">
        <v>296</v>
      </c>
      <c r="P48" s="226" t="s">
        <v>212</v>
      </c>
      <c r="Q48" s="145"/>
      <c r="R48" s="6"/>
      <c r="S48" s="6"/>
    </row>
    <row r="49" spans="1:19" ht="76.5" customHeight="1" x14ac:dyDescent="0.25">
      <c r="A49" s="276"/>
      <c r="B49" s="226"/>
      <c r="C49" s="139" t="s">
        <v>290</v>
      </c>
      <c r="D49" s="140" t="s">
        <v>291</v>
      </c>
      <c r="E49" s="94" t="s">
        <v>127</v>
      </c>
      <c r="F49" s="140"/>
      <c r="G49" s="141">
        <v>0.8</v>
      </c>
      <c r="H49" s="94" t="s">
        <v>26</v>
      </c>
      <c r="I49" s="141">
        <v>1</v>
      </c>
      <c r="J49" s="142" t="s">
        <v>17</v>
      </c>
      <c r="K49" s="94" t="s">
        <v>119</v>
      </c>
      <c r="L49" s="177"/>
      <c r="M49" s="177"/>
      <c r="N49" s="177"/>
      <c r="O49" s="140" t="s">
        <v>297</v>
      </c>
      <c r="P49" s="226"/>
      <c r="Q49" s="145"/>
      <c r="R49" s="6"/>
      <c r="S49" s="6"/>
    </row>
    <row r="50" spans="1:19" ht="105" customHeight="1" x14ac:dyDescent="0.25">
      <c r="A50" s="276"/>
      <c r="B50" s="226"/>
      <c r="C50" s="139" t="s">
        <v>292</v>
      </c>
      <c r="D50" s="140" t="s">
        <v>291</v>
      </c>
      <c r="E50" s="94" t="s">
        <v>127</v>
      </c>
      <c r="F50" s="140"/>
      <c r="G50" s="141">
        <v>0.8</v>
      </c>
      <c r="H50" s="94" t="s">
        <v>26</v>
      </c>
      <c r="I50" s="141">
        <v>1</v>
      </c>
      <c r="J50" s="142" t="s">
        <v>17</v>
      </c>
      <c r="K50" s="94" t="s">
        <v>119</v>
      </c>
      <c r="L50" s="177"/>
      <c r="M50" s="177"/>
      <c r="N50" s="177"/>
      <c r="O50" s="140" t="s">
        <v>298</v>
      </c>
      <c r="P50" s="226"/>
      <c r="Q50" s="145"/>
      <c r="R50" s="6"/>
      <c r="S50" s="6"/>
    </row>
    <row r="51" spans="1:19" ht="76.5" customHeight="1" x14ac:dyDescent="0.25">
      <c r="A51" s="276"/>
      <c r="B51" s="226"/>
      <c r="C51" s="139" t="s">
        <v>293</v>
      </c>
      <c r="D51" s="140" t="s">
        <v>291</v>
      </c>
      <c r="E51" s="94" t="s">
        <v>127</v>
      </c>
      <c r="F51" s="140"/>
      <c r="G51" s="141">
        <v>0.9</v>
      </c>
      <c r="H51" s="94" t="s">
        <v>25</v>
      </c>
      <c r="I51" s="141">
        <v>1</v>
      </c>
      <c r="J51" s="142" t="s">
        <v>17</v>
      </c>
      <c r="K51" s="94" t="s">
        <v>119</v>
      </c>
      <c r="L51" s="177"/>
      <c r="M51" s="177"/>
      <c r="N51" s="177"/>
      <c r="O51" s="140" t="s">
        <v>299</v>
      </c>
      <c r="P51" s="227"/>
      <c r="Q51" s="145"/>
      <c r="R51" s="6"/>
      <c r="S51" s="6"/>
    </row>
    <row r="52" spans="1:19" ht="93.75" customHeight="1" x14ac:dyDescent="0.25">
      <c r="A52" s="276"/>
      <c r="B52" s="226"/>
      <c r="C52" s="182" t="s">
        <v>97</v>
      </c>
      <c r="D52" s="20" t="s">
        <v>206</v>
      </c>
      <c r="E52" s="173" t="s">
        <v>12</v>
      </c>
      <c r="F52" s="20"/>
      <c r="G52" s="37">
        <v>0.95</v>
      </c>
      <c r="H52" s="23" t="s">
        <v>330</v>
      </c>
      <c r="I52" s="37">
        <v>1</v>
      </c>
      <c r="J52" s="23" t="s">
        <v>17</v>
      </c>
      <c r="K52" s="173" t="s">
        <v>119</v>
      </c>
      <c r="L52" s="192">
        <v>0.8</v>
      </c>
      <c r="M52" s="177"/>
      <c r="N52" s="177"/>
      <c r="O52" s="48" t="s">
        <v>331</v>
      </c>
      <c r="P52" s="225" t="s">
        <v>211</v>
      </c>
      <c r="Q52" s="145" t="s">
        <v>428</v>
      </c>
      <c r="R52" s="6" t="s">
        <v>429</v>
      </c>
      <c r="S52" s="6"/>
    </row>
    <row r="53" spans="1:19" ht="76.5" customHeight="1" x14ac:dyDescent="0.25">
      <c r="A53" s="277"/>
      <c r="B53" s="227"/>
      <c r="C53" s="182" t="s">
        <v>98</v>
      </c>
      <c r="D53" s="20" t="s">
        <v>208</v>
      </c>
      <c r="E53" s="173" t="s">
        <v>127</v>
      </c>
      <c r="F53" s="20"/>
      <c r="G53" s="37">
        <v>0.8</v>
      </c>
      <c r="H53" s="173" t="s">
        <v>209</v>
      </c>
      <c r="I53" s="37">
        <v>1</v>
      </c>
      <c r="J53" s="23" t="s">
        <v>17</v>
      </c>
      <c r="K53" s="173" t="s">
        <v>119</v>
      </c>
      <c r="L53" s="222">
        <v>1</v>
      </c>
      <c r="M53" s="177"/>
      <c r="N53" s="177"/>
      <c r="O53" s="48" t="s">
        <v>210</v>
      </c>
      <c r="P53" s="227"/>
      <c r="Q53" s="145"/>
      <c r="R53" s="6"/>
      <c r="S53" s="6"/>
    </row>
    <row r="54" spans="1:19" ht="73.5" customHeight="1" x14ac:dyDescent="0.25">
      <c r="A54" s="228" t="s">
        <v>39</v>
      </c>
      <c r="B54" s="225" t="s">
        <v>13</v>
      </c>
      <c r="C54" s="135" t="s">
        <v>277</v>
      </c>
      <c r="D54" s="1" t="s">
        <v>278</v>
      </c>
      <c r="E54" s="173" t="s">
        <v>12</v>
      </c>
      <c r="F54" s="1"/>
      <c r="G54" s="37">
        <v>0.5</v>
      </c>
      <c r="H54" s="173" t="s">
        <v>116</v>
      </c>
      <c r="I54" s="37">
        <v>1</v>
      </c>
      <c r="J54" s="173" t="s">
        <v>17</v>
      </c>
      <c r="K54" s="173" t="s">
        <v>119</v>
      </c>
      <c r="L54" s="177"/>
      <c r="M54" s="177"/>
      <c r="N54" s="177"/>
      <c r="O54" s="48" t="s">
        <v>288</v>
      </c>
      <c r="P54" s="225" t="s">
        <v>215</v>
      </c>
      <c r="Q54" s="174"/>
      <c r="R54" s="174"/>
      <c r="S54" s="6"/>
    </row>
    <row r="55" spans="1:19" ht="51" x14ac:dyDescent="0.25">
      <c r="A55" s="229"/>
      <c r="B55" s="226"/>
      <c r="C55" s="135" t="s">
        <v>276</v>
      </c>
      <c r="D55" s="1" t="s">
        <v>279</v>
      </c>
      <c r="E55" s="173" t="s">
        <v>12</v>
      </c>
      <c r="F55" s="1"/>
      <c r="G55" s="37">
        <v>0.5</v>
      </c>
      <c r="H55" s="173" t="s">
        <v>116</v>
      </c>
      <c r="I55" s="37">
        <v>1</v>
      </c>
      <c r="J55" s="173" t="s">
        <v>17</v>
      </c>
      <c r="K55" s="173" t="s">
        <v>119</v>
      </c>
      <c r="L55" s="177"/>
      <c r="M55" s="177"/>
      <c r="N55" s="177"/>
      <c r="O55" s="48" t="s">
        <v>289</v>
      </c>
      <c r="P55" s="227"/>
      <c r="Q55" s="174"/>
      <c r="R55" s="6"/>
      <c r="S55" s="6"/>
    </row>
    <row r="56" spans="1:19" ht="56.25" customHeight="1" x14ac:dyDescent="0.25">
      <c r="A56" s="230" t="s">
        <v>39</v>
      </c>
      <c r="B56" s="225" t="s">
        <v>62</v>
      </c>
      <c r="C56" s="182" t="s">
        <v>102</v>
      </c>
      <c r="D56" s="5" t="s">
        <v>220</v>
      </c>
      <c r="E56" s="173" t="s">
        <v>11</v>
      </c>
      <c r="F56" s="5"/>
      <c r="G56" s="16">
        <v>0.4</v>
      </c>
      <c r="H56" s="16" t="s">
        <v>221</v>
      </c>
      <c r="I56" s="16">
        <v>0.8</v>
      </c>
      <c r="J56" s="173" t="s">
        <v>17</v>
      </c>
      <c r="K56" s="173" t="s">
        <v>24</v>
      </c>
      <c r="L56" s="177"/>
      <c r="M56" s="177"/>
      <c r="N56" s="177"/>
      <c r="O56" s="169" t="s">
        <v>222</v>
      </c>
      <c r="P56" s="226" t="s">
        <v>223</v>
      </c>
      <c r="Q56" s="174"/>
      <c r="R56" s="6"/>
      <c r="S56" s="6"/>
    </row>
    <row r="57" spans="1:19" ht="76.5" x14ac:dyDescent="0.25">
      <c r="A57" s="230"/>
      <c r="B57" s="226"/>
      <c r="C57" s="182" t="s">
        <v>103</v>
      </c>
      <c r="D57" s="5" t="s">
        <v>224</v>
      </c>
      <c r="E57" s="173" t="s">
        <v>12</v>
      </c>
      <c r="F57" s="5"/>
      <c r="G57" s="16">
        <v>0.5</v>
      </c>
      <c r="H57" s="16" t="s">
        <v>225</v>
      </c>
      <c r="I57" s="16">
        <v>1</v>
      </c>
      <c r="J57" s="173" t="s">
        <v>17</v>
      </c>
      <c r="K57" s="173" t="s">
        <v>23</v>
      </c>
      <c r="L57" s="179"/>
      <c r="M57" s="179"/>
      <c r="N57" s="177"/>
      <c r="O57" s="48" t="s">
        <v>226</v>
      </c>
      <c r="P57" s="226"/>
      <c r="Q57" s="174"/>
      <c r="R57" s="6"/>
      <c r="S57" s="6"/>
    </row>
    <row r="58" spans="1:19" ht="63.75" x14ac:dyDescent="0.25">
      <c r="A58" s="229"/>
      <c r="B58" s="227"/>
      <c r="C58" s="182" t="s">
        <v>104</v>
      </c>
      <c r="D58" s="5" t="s">
        <v>227</v>
      </c>
      <c r="E58" s="173" t="s">
        <v>12</v>
      </c>
      <c r="F58" s="5"/>
      <c r="G58" s="12">
        <v>0.1</v>
      </c>
      <c r="H58" s="12" t="s">
        <v>228</v>
      </c>
      <c r="I58" s="12">
        <v>0.01</v>
      </c>
      <c r="J58" s="173" t="s">
        <v>17</v>
      </c>
      <c r="K58" s="173" t="s">
        <v>24</v>
      </c>
      <c r="L58" s="179"/>
      <c r="M58" s="179"/>
      <c r="N58" s="177"/>
      <c r="O58" s="169" t="s">
        <v>229</v>
      </c>
      <c r="P58" s="227"/>
      <c r="Q58" s="177"/>
      <c r="R58" s="6"/>
      <c r="S58" s="6"/>
    </row>
    <row r="59" spans="1:19" ht="82.5" customHeight="1" x14ac:dyDescent="0.25">
      <c r="A59" s="228" t="s">
        <v>46</v>
      </c>
      <c r="B59" s="225" t="s">
        <v>63</v>
      </c>
      <c r="C59" s="135" t="s">
        <v>113</v>
      </c>
      <c r="D59" s="5" t="s">
        <v>260</v>
      </c>
      <c r="E59" s="173" t="s">
        <v>12</v>
      </c>
      <c r="F59" s="5"/>
      <c r="G59" s="12">
        <v>0.5</v>
      </c>
      <c r="H59" s="12" t="s">
        <v>116</v>
      </c>
      <c r="I59" s="12">
        <v>1</v>
      </c>
      <c r="J59" s="173" t="s">
        <v>17</v>
      </c>
      <c r="K59" s="173" t="s">
        <v>21</v>
      </c>
      <c r="L59" s="177"/>
      <c r="M59" s="177"/>
      <c r="N59" s="177"/>
      <c r="O59" s="48" t="s">
        <v>248</v>
      </c>
      <c r="P59" s="225" t="s">
        <v>249</v>
      </c>
      <c r="Q59" s="174"/>
      <c r="R59" s="174"/>
      <c r="S59" s="6"/>
    </row>
    <row r="60" spans="1:19" ht="89.25" x14ac:dyDescent="0.25">
      <c r="A60" s="229"/>
      <c r="B60" s="227"/>
      <c r="C60" s="135" t="s">
        <v>342</v>
      </c>
      <c r="D60" s="5" t="s">
        <v>343</v>
      </c>
      <c r="E60" s="189" t="s">
        <v>127</v>
      </c>
      <c r="F60" s="5"/>
      <c r="G60" s="12">
        <v>0.5</v>
      </c>
      <c r="H60" s="12" t="s">
        <v>116</v>
      </c>
      <c r="I60" s="12">
        <v>1</v>
      </c>
      <c r="J60" s="189" t="s">
        <v>17</v>
      </c>
      <c r="K60" s="189" t="s">
        <v>23</v>
      </c>
      <c r="L60" s="87"/>
      <c r="M60" s="85"/>
      <c r="N60" s="177"/>
      <c r="O60" s="20" t="s">
        <v>344</v>
      </c>
      <c r="P60" s="227"/>
      <c r="Q60" s="174"/>
      <c r="R60" s="6"/>
      <c r="S60" s="6"/>
    </row>
    <row r="64" spans="1:19" ht="15" customHeight="1" x14ac:dyDescent="0.25">
      <c r="C64" s="27"/>
      <c r="E64" s="27"/>
    </row>
    <row r="65" spans="3:4" ht="15" customHeight="1" x14ac:dyDescent="0.25">
      <c r="C65" s="27"/>
      <c r="D65" s="68"/>
    </row>
    <row r="66" spans="3:4" x14ac:dyDescent="0.25">
      <c r="C66" s="27"/>
    </row>
    <row r="67" spans="3:4" x14ac:dyDescent="0.25">
      <c r="C67" s="27"/>
    </row>
    <row r="68" spans="3:4" x14ac:dyDescent="0.25">
      <c r="C68" s="27"/>
    </row>
    <row r="77" spans="3:4" ht="49.5" customHeight="1" x14ac:dyDescent="0.25"/>
    <row r="89" spans="3:19" x14ac:dyDescent="0.25">
      <c r="C89" s="41"/>
      <c r="D89" s="27"/>
    </row>
    <row r="90" spans="3:19" x14ac:dyDescent="0.25">
      <c r="C90" s="41"/>
      <c r="D90" s="27"/>
      <c r="J90" s="68"/>
      <c r="O90" s="69"/>
      <c r="R90" s="60"/>
    </row>
    <row r="91" spans="3:19" x14ac:dyDescent="0.25">
      <c r="C91" s="41"/>
      <c r="D91" s="27"/>
      <c r="O91" s="95"/>
      <c r="S91" s="70" t="s">
        <v>45</v>
      </c>
    </row>
    <row r="92" spans="3:19" x14ac:dyDescent="0.25">
      <c r="C92" s="31"/>
      <c r="D92" s="50"/>
      <c r="O92" s="95"/>
      <c r="S92" s="70" t="s">
        <v>32</v>
      </c>
    </row>
    <row r="93" spans="3:19" x14ac:dyDescent="0.25">
      <c r="O93" s="95"/>
      <c r="S93" s="70" t="s">
        <v>33</v>
      </c>
    </row>
    <row r="149" spans="20:21" x14ac:dyDescent="0.25">
      <c r="T149" s="69"/>
    </row>
    <row r="153" spans="20:21" x14ac:dyDescent="0.25">
      <c r="U153" s="70"/>
    </row>
  </sheetData>
  <mergeCells count="60">
    <mergeCell ref="Q1:Q2"/>
    <mergeCell ref="R1:R2"/>
    <mergeCell ref="S1:S2"/>
    <mergeCell ref="A3:A4"/>
    <mergeCell ref="B3:B4"/>
    <mergeCell ref="P3:P4"/>
    <mergeCell ref="A1:F1"/>
    <mergeCell ref="G1:I1"/>
    <mergeCell ref="J1:K1"/>
    <mergeCell ref="L1:N1"/>
    <mergeCell ref="O1:O2"/>
    <mergeCell ref="P1:P2"/>
    <mergeCell ref="A5:A7"/>
    <mergeCell ref="B5:B7"/>
    <mergeCell ref="P5:P7"/>
    <mergeCell ref="A8:A11"/>
    <mergeCell ref="B8:B11"/>
    <mergeCell ref="P8:P11"/>
    <mergeCell ref="A17:A18"/>
    <mergeCell ref="B17:B18"/>
    <mergeCell ref="P17:P18"/>
    <mergeCell ref="A19:A22"/>
    <mergeCell ref="B19:B22"/>
    <mergeCell ref="P19:P22"/>
    <mergeCell ref="P33:P35"/>
    <mergeCell ref="A39:A40"/>
    <mergeCell ref="B39:B40"/>
    <mergeCell ref="P39:P40"/>
    <mergeCell ref="A23:A29"/>
    <mergeCell ref="B23:B29"/>
    <mergeCell ref="P24:P26"/>
    <mergeCell ref="P28:P29"/>
    <mergeCell ref="A30:A32"/>
    <mergeCell ref="B30:B32"/>
    <mergeCell ref="P30:P32"/>
    <mergeCell ref="A36:A38"/>
    <mergeCell ref="B36:B38"/>
    <mergeCell ref="P36:P38"/>
    <mergeCell ref="A59:A60"/>
    <mergeCell ref="B59:B60"/>
    <mergeCell ref="P59:P60"/>
    <mergeCell ref="B56:B58"/>
    <mergeCell ref="A56:A58"/>
    <mergeCell ref="P56:P58"/>
    <mergeCell ref="A12:A16"/>
    <mergeCell ref="B12:B16"/>
    <mergeCell ref="P12:P16"/>
    <mergeCell ref="A54:A55"/>
    <mergeCell ref="B54:B55"/>
    <mergeCell ref="P54:P55"/>
    <mergeCell ref="A41:A45"/>
    <mergeCell ref="B41:B45"/>
    <mergeCell ref="P41:P45"/>
    <mergeCell ref="A46:A53"/>
    <mergeCell ref="B46:B53"/>
    <mergeCell ref="P46:P47"/>
    <mergeCell ref="P48:P51"/>
    <mergeCell ref="P52:P53"/>
    <mergeCell ref="A33:A35"/>
    <mergeCell ref="B33:B35"/>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292B9A6E-CF7D-4B7F-A825-300336005668}">
            <xm:f>NOT(ISERROR(SEARCH("OK",U153)))</xm:f>
            <xm:f>"OK"</xm:f>
            <x14:dxf>
              <fill>
                <patternFill>
                  <bgColor rgb="FF92D050"/>
                </patternFill>
              </fill>
            </x14:dxf>
          </x14:cfRule>
          <xm:sqref>U153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TABLERO CONSOLIDADO 2018</vt:lpstr>
      <vt:lpstr>I TRIMESTRE</vt:lpstr>
      <vt:lpstr>II TRIMESTRE</vt:lpstr>
      <vt:lpstr>IIITRIMESTRE</vt:lpstr>
      <vt:lpstr>IV TRIMESTRE</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Daniel Díaz Díaz</cp:lastModifiedBy>
  <dcterms:created xsi:type="dcterms:W3CDTF">2016-05-10T20:06:28Z</dcterms:created>
  <dcterms:modified xsi:type="dcterms:W3CDTF">2020-11-09T22:21:53Z</dcterms:modified>
</cp:coreProperties>
</file>